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'1-2'!$A$1:$F$15</definedName>
    <definedName name="_xlnm.Print_Area" localSheetId="7">'3-2'!$A$1:$C$11</definedName>
    <definedName name="_xlnm.Print_Area">#N/A</definedName>
    <definedName name="_xlnm.Print_Titles" localSheetId="0">'1'!$1:$41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<sst xmlns="http://schemas.openxmlformats.org/spreadsheetml/2006/main" count="861" uniqueCount="362">
  <si>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</si>
  <si>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</si>
  <si>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</si>
  <si>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</si>
  <si>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</si>
  <si>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</si>
  <si>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</si>
  <si>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</si>
  <si>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</si>
  <si>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</si>
  <si>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</si>
  <si>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</si>
  <si>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</si>
  <si>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</si>
  <si>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</si>
  <si>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</si>
  <si>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</si>
  <si>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</si>
  <si>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</si>
  <si>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</si>
  <si>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</si>
  <si>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</si>
  <si>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</si>
  <si>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</si>
  <si>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</si>
  <si>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</si>
  <si>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</si>
  <si>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</si>
  <si>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</si>
  <si>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</si>
  <si>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</si>
  <si>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</si>
  <si>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</si>
  <si>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</si>
  <si>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</si>
  <si>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</si>
  <si>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</si>
  <si>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</si>
  <si>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</si>
  <si>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</si>
  <si>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</si>
  <si>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</si>
  <si>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</si>
  <si>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</si>
  <si>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</si>
  <si>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</si>
  <si>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三十一、事业单位结余分配</t>
  </si>
  <si>
    <t>八、上年结转</t>
  </si>
  <si>
    <t>三十二、结转下年</t>
  </si>
  <si>
    <t>收      入      总      计</t>
  </si>
  <si>
    <t>支      出      总      计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</si>
  <si>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</si>
  <si>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</si>
  <si>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</si>
  <si>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</si>
  <si>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</si>
  <si>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</si>
  <si>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</si>
  <si>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</si>
  <si>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</si>
  <si>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</si>
  <si>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专户收入安排</t>
  </si>
  <si>
    <t>上级补助收入</t>
  </si>
  <si>
    <t>其他收入</t>
  </si>
  <si>
    <t>用事业基金弥补收支差额</t>
  </si>
  <si>
    <t>单位代码</t>
  </si>
  <si>
    <t>单位名称  （科目）</t>
  </si>
  <si>
    <t/>
  </si>
  <si>
    <t>自贡市文学艺术界联合会</t>
  </si>
  <si>
    <t xml:space="preserve">  自贡市文学艺术界联合会</t>
  </si>
  <si>
    <t>355001</t>
  </si>
  <si>
    <t xml:space="preserve">    【2070101】行政运行</t>
  </si>
  <si>
    <t xml:space="preserve">    【2070102】一般行政管理事务</t>
  </si>
  <si>
    <t xml:space="preserve">    【2080501】行政单位离退休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</si>
  <si>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</si>
  <si>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</si>
  <si>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</si>
  <si>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</si>
  <si>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</si>
  <si>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</si>
  <si>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</si>
  <si>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</si>
  <si>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</si>
  <si>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</si>
  <si>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</si>
  <si>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</si>
  <si>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</si>
  <si>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</si>
  <si>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</si>
  <si>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</si>
  <si>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</si>
  <si>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</si>
  <si>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</si>
  <si>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</si>
  <si>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</si>
  <si>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</si>
  <si>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</si>
  <si>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</si>
  <si>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</si>
  <si>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</si>
  <si>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</si>
  <si>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</si>
  <si>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</si>
  <si>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</si>
  <si>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</si>
  <si>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</si>
  <si>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</si>
  <si>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</si>
  <si>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</si>
  <si>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</si>
  <si>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</si>
  <si>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</si>
  <si>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</si>
  <si>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</si>
  <si>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</si>
  <si>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</si>
  <si>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</si>
  <si>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</si>
  <si>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</si>
  <si>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</si>
  <si>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</si>
  <si>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</si>
  <si>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</si>
  <si>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</si>
  <si>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</si>
  <si>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 xml:space="preserve">  抗疫特别国债安排的支出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</si>
  <si>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</si>
  <si>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</si>
  <si>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</si>
  <si>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</si>
  <si>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</si>
  <si>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</si>
  <si>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</si>
  <si>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</si>
  <si>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</si>
  <si>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</si>
  <si>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</si>
  <si>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</si>
  <si>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</si>
  <si>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>小计</t>
  </si>
  <si>
    <t xml:space="preserve">    机关工资福利支出</t>
  </si>
  <si>
    <t>501</t>
  </si>
  <si>
    <t>99</t>
  </si>
  <si>
    <t xml:space="preserve">      其他工资福利支出</t>
  </si>
  <si>
    <t>02</t>
  </si>
  <si>
    <t xml:space="preserve">      社会保障缴费</t>
  </si>
  <si>
    <t>03</t>
  </si>
  <si>
    <t xml:space="preserve">      住房公积金</t>
  </si>
  <si>
    <t>01</t>
  </si>
  <si>
    <t xml:space="preserve">      工资奖金津补贴</t>
  </si>
  <si>
    <t xml:space="preserve">    机关商品和服务支出</t>
  </si>
  <si>
    <t>502</t>
  </si>
  <si>
    <t>05</t>
  </si>
  <si>
    <t xml:space="preserve">      委托业务费</t>
  </si>
  <si>
    <t xml:space="preserve">      会议费</t>
  </si>
  <si>
    <t xml:space="preserve">      其他商品和服务支出</t>
  </si>
  <si>
    <t xml:space="preserve">      办公经费</t>
  </si>
  <si>
    <t>06</t>
  </si>
  <si>
    <t xml:space="preserve">      公务接待费</t>
  </si>
  <si>
    <t xml:space="preserve">      培训费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</si>
  <si>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</si>
  <si>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</si>
  <si>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</si>
  <si>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</si>
  <si>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</si>
  <si>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</si>
  <si>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</si>
  <si>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</si>
  <si>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</si>
  <si>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</si>
  <si>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</si>
  <si>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</si>
  <si>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</si>
  <si>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</si>
  <si>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</si>
  <si>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</si>
  <si>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</si>
  <si>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</si>
  <si>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</si>
  <si>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</si>
  <si>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</si>
  <si>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</si>
  <si>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</si>
  <si>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</si>
  <si>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</si>
  <si>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</si>
  <si>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</si>
  <si>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</si>
  <si>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</si>
  <si>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</si>
  <si>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</si>
  <si>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</si>
  <si>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</si>
  <si>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</si>
  <si>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</si>
  <si>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</si>
  <si>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</si>
  <si>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</si>
  <si>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</si>
  <si>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</si>
  <si>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</si>
  <si>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</si>
  <si>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</si>
  <si>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</si>
  <si>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</si>
  <si>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</si>
  <si>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</si>
  <si>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</si>
  <si>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</si>
  <si>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</si>
  <si>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</si>
  <si>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</si>
  <si>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</si>
  <si>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</si>
  <si>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</si>
  <si>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</si>
  <si>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</si>
  <si>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</si>
  <si>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</si>
  <si>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</si>
  <si>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</si>
  <si>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</si>
  <si>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</si>
  <si>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</si>
  <si>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</si>
  <si>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</si>
  <si>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</si>
  <si>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</si>
  <si>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</si>
  <si>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</si>
  <si>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</si>
  <si>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</si>
  <si>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</si>
  <si>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</si>
  <si>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</si>
  <si>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</si>
  <si>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</si>
  <si>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</si>
  <si>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</si>
  <si>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</si>
  <si>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</si>
  <si>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</si>
  <si>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</si>
  <si>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</si>
  <si>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</si>
  <si>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</si>
  <si>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</si>
  <si>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</si>
  <si>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</si>
  <si>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</si>
  <si>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</si>
  <si>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</si>
  <si>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</si>
  <si>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</si>
  <si>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</si>
  <si>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</si>
  <si>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</si>
  <si>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</si>
  <si>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</si>
  <si>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</si>
  <si>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</si>
  <si>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</si>
  <si>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</si>
  <si>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</si>
  <si>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</si>
  <si>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</si>
  <si>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</si>
  <si>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</si>
  <si>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</si>
  <si>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</si>
  <si>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>08</t>
  </si>
  <si>
    <t xml:space="preserve">      机关事业单位基本养老保险缴费</t>
  </si>
  <si>
    <t>10</t>
  </si>
  <si>
    <t xml:space="preserve">      职工基本医疗保险缴费</t>
  </si>
  <si>
    <t>13</t>
  </si>
  <si>
    <t xml:space="preserve">    商品和服务支出</t>
  </si>
  <si>
    <t>302</t>
  </si>
  <si>
    <t xml:space="preserve">      办公费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</si>
  <si>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</si>
  <si>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</si>
  <si>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</si>
  <si>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</si>
  <si>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</si>
  <si>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</si>
  <si>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>09</t>
  </si>
  <si>
    <t xml:space="preserve">      物业管理费</t>
  </si>
  <si>
    <t>11</t>
  </si>
  <si>
    <t xml:space="preserve">      差旅费</t>
  </si>
  <si>
    <t>15</t>
  </si>
  <si>
    <t>16</t>
  </si>
  <si>
    <t>17</t>
  </si>
  <si>
    <t>27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</si>
  <si>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</si>
  <si>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</si>
  <si>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</si>
  <si>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</si>
  <si>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</si>
  <si>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</si>
  <si>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</si>
  <si>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退休费</t>
  </si>
  <si>
    <t>表3-2</t>
  </si>
  <si>
    <t>一般公共预算项目支出预算表</t>
  </si>
  <si>
    <t>项        目</t>
  </si>
  <si>
    <t>金额</t>
  </si>
  <si>
    <t>单位名称（项目）</t>
  </si>
  <si>
    <t xml:space="preserve">     办公设备购置</t>
  </si>
  <si>
    <t xml:space="preserve">      政府购买文艺产品和服务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</si>
  <si>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</si>
  <si>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</si>
  <si>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</si>
  <si>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</si>
  <si>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</si>
  <si>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</si>
  <si>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</si>
  <si>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</si>
  <si>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</si>
  <si>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</si>
  <si>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</si>
  <si>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本部门（单位）不涉及该表内容，此表为空。</t>
  </si>
  <si>
    <t>表4-1</t>
  </si>
  <si>
    <t>政府性基金预算“三公”经费支出表</t>
  </si>
  <si>
    <t>表5</t>
  </si>
  <si>
    <t>国有资本经营预算支出预算表</t>
  </si>
  <si>
    <t>本年支出</t>
  </si>
  <si>
    <t>2021年部门预算项目绩效目标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</si>
  <si>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</si>
  <si>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</si>
  <si>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</si>
  <si>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</si>
  <si>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</si>
  <si>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</si>
  <si>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</si>
  <si>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</si>
  <si>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</si>
  <si>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</si>
  <si>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</si>
  <si>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</si>
  <si>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</si>
  <si>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</si>
  <si>
    <t xml:space="preserve">    政府购买文艺产品和服务</t>
  </si>
  <si>
    <t>通过政府购买文艺产品和服务，创新服务方式，助推我市文艺大发展，大繁荣。</t>
  </si>
  <si>
    <t>验收合格率</t>
  </si>
  <si>
    <t>100%</t>
  </si>
  <si>
    <t>对文艺工作的促进作用</t>
  </si>
  <si>
    <t>创新、创造和服务社会，进一步丰富精神文化活动。</t>
  </si>
  <si>
    <t xml:space="preserve">    </t>
  </si>
  <si>
    <t>公益性文艺创作，文艺活动，文艺培训数量</t>
  </si>
  <si>
    <t>公益性文艺创作2项；公益性文艺活动3大项20小项；公益性文艺培训2大项23小项。</t>
  </si>
  <si>
    <t>公益性文化活动影响年限</t>
  </si>
  <si>
    <t>长期</t>
  </si>
  <si>
    <t>完成时间</t>
  </si>
  <si>
    <t>12月底完成</t>
  </si>
  <si>
    <t xml:space="preserve">   办公设备购置</t>
  </si>
  <si>
    <t xml:space="preserve"> 办公设备购置，保障工作运行。</t>
  </si>
  <si>
    <t>硬件配置完成率</t>
  </si>
  <si>
    <t>满意度</t>
  </si>
  <si>
    <t>12月底</t>
  </si>
  <si>
    <t>设备完好达标率</t>
  </si>
  <si>
    <t>成本</t>
  </si>
  <si>
    <t>33750元</t>
  </si>
  <si>
    <t>设备数量</t>
  </si>
  <si>
    <t>2台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</si>
</sst>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6"/>
      <name val="仿宋_GB2312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2"/>
      <name val="宋体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7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2" borderId="0" applyNumberFormat="0" applyBorder="0" applyAlignment="0" applyProtection="0"/>
    <xf numFmtId="0" fontId="37" fillId="0" borderId="5" applyNumberFormat="0" applyFill="0" applyAlignment="0" applyProtection="0"/>
    <xf numFmtId="0" fontId="34" fillId="13" borderId="0" applyNumberFormat="0" applyBorder="0" applyAlignment="0" applyProtection="0"/>
    <xf numFmtId="0" fontId="43" fillId="14" borderId="6" applyNumberFormat="0" applyAlignment="0" applyProtection="0"/>
    <xf numFmtId="0" fontId="44" fillId="14" borderId="1" applyNumberFormat="0" applyAlignment="0" applyProtection="0"/>
    <xf numFmtId="0" fontId="45" fillId="15" borderId="7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  <xf numFmtId="0" fontId="30" fillId="0" borderId="0">
      <alignment/>
      <protection/>
    </xf>
  </cellStyleXfs>
  <cellXfs count="16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20" xfId="0" applyNumberFormat="1" applyFont="1" applyBorder="1" applyAlignment="1" applyProtection="1">
      <alignment vertical="center" wrapText="1"/>
      <protection/>
    </xf>
    <xf numFmtId="4" fontId="0" fillId="0" borderId="21" xfId="0" applyNumberFormat="1" applyFont="1" applyBorder="1" applyAlignment="1" applyProtection="1">
      <alignment vertical="center" wrapText="1"/>
      <protection/>
    </xf>
    <xf numFmtId="4" fontId="0" fillId="0" borderId="22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Alignment="1">
      <alignment/>
    </xf>
    <xf numFmtId="0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36" borderId="15" xfId="0" applyNumberFormat="1" applyFont="1" applyFill="1" applyBorder="1" applyAlignment="1" applyProtection="1">
      <alignment horizontal="center" vertical="center"/>
      <protection/>
    </xf>
    <xf numFmtId="49" fontId="2" fillId="0" borderId="13" xfId="25" applyNumberFormat="1" applyFont="1" applyFill="1" applyBorder="1" applyAlignment="1" applyProtection="1">
      <alignment vertical="center" wrapText="1"/>
      <protection/>
    </xf>
    <xf numFmtId="4" fontId="2" fillId="0" borderId="10" xfId="25" applyNumberFormat="1" applyFont="1" applyFill="1" applyBorder="1" applyAlignment="1" applyProtection="1">
      <alignment vertical="center" wrapText="1"/>
      <protection/>
    </xf>
    <xf numFmtId="4" fontId="2" fillId="0" borderId="25" xfId="25" applyNumberFormat="1" applyFont="1" applyFill="1" applyBorder="1" applyAlignment="1" applyProtection="1">
      <alignment vertical="center" wrapText="1"/>
      <protection/>
    </xf>
    <xf numFmtId="4" fontId="2" fillId="0" borderId="13" xfId="19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1" xfId="15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0" fontId="0" fillId="36" borderId="16" xfId="0" applyNumberFormat="1" applyFont="1" applyFill="1" applyBorder="1" applyAlignment="1" applyProtection="1">
      <alignment horizontal="center" vertical="center"/>
      <protection/>
    </xf>
    <xf numFmtId="4" fontId="2" fillId="0" borderId="25" xfId="15" applyNumberFormat="1" applyFont="1" applyFill="1" applyBorder="1" applyAlignment="1" applyProtection="1">
      <alignment vertical="center" wrapText="1"/>
      <protection/>
    </xf>
    <xf numFmtId="0" fontId="6" fillId="36" borderId="0" xfId="0" applyNumberFormat="1" applyFont="1" applyFill="1" applyAlignment="1">
      <alignment/>
    </xf>
    <xf numFmtId="0" fontId="7" fillId="3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Alignment="1" applyProtection="1">
      <alignment horizontal="right" vertical="center"/>
      <protection/>
    </xf>
    <xf numFmtId="4" fontId="2" fillId="0" borderId="28" xfId="15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1" fontId="0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 vertical="center"/>
    </xf>
    <xf numFmtId="1" fontId="0" fillId="0" borderId="32" xfId="0" applyNumberFormat="1" applyFont="1" applyFill="1" applyBorder="1" applyAlignment="1" applyProtection="1">
      <alignment horizontal="center" vertical="center" wrapText="1"/>
      <protection/>
    </xf>
    <xf numFmtId="1" fontId="0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32" xfId="15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>
      <alignment vertical="center"/>
    </xf>
    <xf numFmtId="4" fontId="2" fillId="0" borderId="34" xfId="0" applyNumberFormat="1" applyFont="1" applyBorder="1" applyAlignment="1" applyProtection="1">
      <alignment vertical="center" wrapText="1"/>
      <protection/>
    </xf>
    <xf numFmtId="4" fontId="2" fillId="0" borderId="35" xfId="15" applyNumberFormat="1" applyFont="1" applyFill="1" applyBorder="1" applyAlignment="1" applyProtection="1">
      <alignment vertical="center" wrapText="1"/>
      <protection/>
    </xf>
    <xf numFmtId="4" fontId="2" fillId="0" borderId="36" xfId="15" applyNumberFormat="1" applyFont="1" applyFill="1" applyBorder="1" applyAlignment="1" applyProtection="1">
      <alignment vertical="center" wrapText="1"/>
      <protection/>
    </xf>
    <xf numFmtId="4" fontId="2" fillId="0" borderId="10" xfId="15" applyNumberFormat="1" applyFont="1" applyFill="1" applyBorder="1" applyAlignment="1" applyProtection="1">
      <alignment vertical="center" wrapText="1"/>
      <protection/>
    </xf>
    <xf numFmtId="4" fontId="2" fillId="0" borderId="37" xfId="15" applyNumberFormat="1" applyFont="1" applyFill="1" applyBorder="1" applyAlignment="1" applyProtection="1">
      <alignment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39" xfId="15" applyNumberFormat="1" applyFont="1" applyFill="1" applyBorder="1" applyAlignment="1" applyProtection="1">
      <alignment vertical="center" wrapText="1"/>
      <protection/>
    </xf>
    <xf numFmtId="4" fontId="2" fillId="0" borderId="40" xfId="15" applyNumberFormat="1" applyFont="1" applyFill="1" applyBorder="1" applyAlignment="1" applyProtection="1">
      <alignment vertical="center" wrapText="1"/>
      <protection/>
    </xf>
    <xf numFmtId="4" fontId="2" fillId="0" borderId="41" xfId="0" applyNumberFormat="1" applyFont="1" applyBorder="1" applyAlignment="1" applyProtection="1">
      <alignment vertical="center" wrapText="1"/>
      <protection/>
    </xf>
    <xf numFmtId="4" fontId="2" fillId="0" borderId="42" xfId="15" applyNumberFormat="1" applyFont="1" applyFill="1" applyBorder="1" applyAlignment="1" applyProtection="1">
      <alignment vertical="center" wrapText="1"/>
      <protection/>
    </xf>
    <xf numFmtId="4" fontId="2" fillId="0" borderId="27" xfId="0" applyNumberFormat="1" applyFont="1" applyBorder="1" applyAlignment="1" applyProtection="1">
      <alignment vertical="center" wrapText="1"/>
      <protection/>
    </xf>
    <xf numFmtId="4" fontId="2" fillId="0" borderId="43" xfId="15" applyNumberFormat="1" applyFont="1" applyFill="1" applyBorder="1" applyAlignment="1" applyProtection="1">
      <alignment vertical="center" wrapText="1"/>
      <protection/>
    </xf>
    <xf numFmtId="4" fontId="2" fillId="0" borderId="44" xfId="15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4" fontId="2" fillId="0" borderId="45" xfId="15" applyNumberFormat="1" applyFont="1" applyFill="1" applyBorder="1" applyAlignment="1" applyProtection="1">
      <alignment vertical="center" wrapText="1"/>
      <protection/>
    </xf>
    <xf numFmtId="4" fontId="2" fillId="0" borderId="26" xfId="0" applyNumberFormat="1" applyFont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37" xfId="15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4" fontId="2" fillId="0" borderId="46" xfId="15" applyNumberFormat="1" applyFont="1" applyFill="1" applyBorder="1" applyAlignment="1">
      <alignment vertical="center" wrapText="1"/>
    </xf>
    <xf numFmtId="4" fontId="2" fillId="0" borderId="24" xfId="15" applyNumberFormat="1" applyFont="1" applyFill="1" applyBorder="1" applyAlignment="1">
      <alignment vertical="center" wrapText="1"/>
    </xf>
    <xf numFmtId="4" fontId="2" fillId="0" borderId="39" xfId="15" applyNumberFormat="1" applyFont="1" applyFill="1" applyBorder="1" applyAlignment="1">
      <alignment vertical="center" wrapText="1"/>
    </xf>
    <xf numFmtId="4" fontId="2" fillId="0" borderId="38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horizontal="right" vertical="center" wrapText="1"/>
    </xf>
    <xf numFmtId="4" fontId="2" fillId="0" borderId="47" xfId="15" applyNumberFormat="1" applyFont="1" applyFill="1" applyBorder="1" applyAlignment="1">
      <alignment vertical="center" wrapText="1"/>
    </xf>
    <xf numFmtId="4" fontId="2" fillId="0" borderId="48" xfId="0" applyNumberFormat="1" applyFont="1" applyBorder="1" applyAlignment="1">
      <alignment horizontal="right" vertical="center" wrapText="1"/>
    </xf>
    <xf numFmtId="4" fontId="2" fillId="0" borderId="49" xfId="15" applyNumberFormat="1" applyFont="1" applyFill="1" applyBorder="1" applyAlignment="1">
      <alignment vertical="center" wrapText="1"/>
    </xf>
    <xf numFmtId="4" fontId="2" fillId="0" borderId="50" xfId="15" applyNumberFormat="1" applyFont="1" applyFill="1" applyBorder="1" applyAlignment="1">
      <alignment vertical="center" wrapText="1"/>
    </xf>
    <xf numFmtId="4" fontId="2" fillId="0" borderId="51" xfId="15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/>
    </xf>
    <xf numFmtId="0" fontId="2" fillId="36" borderId="0" xfId="0" applyNumberFormat="1" applyFont="1" applyFill="1" applyAlignment="1">
      <alignment horizontal="right" vertical="center"/>
    </xf>
    <xf numFmtId="0" fontId="2" fillId="36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4" fontId="0" fillId="0" borderId="47" xfId="0" applyNumberFormat="1" applyFont="1" applyBorder="1" applyAlignment="1" applyProtection="1">
      <alignment vertical="center" wrapText="1"/>
      <protection/>
    </xf>
    <xf numFmtId="4" fontId="0" fillId="0" borderId="11" xfId="0" applyNumberFormat="1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0" fontId="0" fillId="36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36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center" vertical="center"/>
    </xf>
    <xf numFmtId="0" fontId="2" fillId="0" borderId="0" xfId="15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53" xfId="0" applyNumberFormat="1" applyFont="1" applyBorder="1" applyAlignment="1" applyProtection="1">
      <alignment vertical="center" wrapText="1"/>
      <protection/>
    </xf>
    <xf numFmtId="4" fontId="2" fillId="0" borderId="37" xfId="0" applyNumberFormat="1" applyFont="1" applyBorder="1" applyAlignment="1" applyProtection="1">
      <alignment vertical="center" wrapText="1"/>
      <protection/>
    </xf>
    <xf numFmtId="4" fontId="2" fillId="0" borderId="45" xfId="0" applyNumberFormat="1" applyFont="1" applyBorder="1" applyAlignment="1" applyProtection="1">
      <alignment vertical="center" wrapText="1"/>
      <protection/>
    </xf>
    <xf numFmtId="4" fontId="2" fillId="0" borderId="45" xfId="0" applyNumberFormat="1" applyFont="1" applyBorder="1" applyAlignment="1">
      <alignment vertical="center" wrapText="1"/>
    </xf>
    <xf numFmtId="4" fontId="2" fillId="0" borderId="44" xfId="0" applyNumberFormat="1" applyFont="1" applyBorder="1" applyAlignment="1">
      <alignment vertical="center" wrapText="1"/>
    </xf>
    <xf numFmtId="4" fontId="2" fillId="0" borderId="48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42.33203125" style="0" customWidth="1"/>
  </cols>
  <sheetData>
    <row r="1" spans="1:4" s="153" customFormat="1" ht="18" customHeight="1">
      <c r="A1" s="155"/>
      <c r="B1" s="155"/>
      <c r="C1" s="155"/>
      <c r="D1" s="20" t="s">
        <v>0</v>
      </c>
    </row>
    <row r="2" spans="1:4" s="153" customFormat="1" ht="18" customHeight="1">
      <c r="A2" s="156" t="s">
        <v>1</v>
      </c>
      <c r="B2" s="156"/>
      <c r="C2" s="156"/>
      <c r="D2" s="156"/>
    </row>
    <row r="3" spans="1:4" s="153" customFormat="1" ht="18" customHeight="1">
      <c r="A3" s="157"/>
      <c r="B3" s="157"/>
      <c r="C3" s="18"/>
      <c r="D3" s="11" t="s">
        <v>2</v>
      </c>
    </row>
    <row r="4" spans="1:4" s="153" customFormat="1" ht="18" customHeight="1">
      <c r="A4" s="95" t="s">
        <v>3</v>
      </c>
      <c r="B4" s="96"/>
      <c r="C4" s="95" t="s">
        <v>4</v>
      </c>
      <c r="D4" s="96"/>
    </row>
    <row r="5" spans="1:4" s="153" customFormat="1" ht="18" customHeight="1">
      <c r="A5" s="158" t="s">
        <v>5</v>
      </c>
      <c r="B5" s="159" t="s">
        <v>6</v>
      </c>
      <c r="C5" s="158" t="s">
        <v>5</v>
      </c>
      <c r="D5" s="160" t="s">
        <v>6</v>
      </c>
    </row>
    <row r="6" spans="1:4" s="153" customFormat="1" ht="18" customHeight="1">
      <c r="A6" s="101" t="s">
        <v>7</v>
      </c>
      <c r="B6" s="161">
        <v>920977.57</v>
      </c>
      <c r="C6" s="103" t="s">
        <v>8</v>
      </c>
      <c r="D6" s="161">
        <v>0</v>
      </c>
    </row>
    <row r="7" spans="1:4" s="153" customFormat="1" ht="18" customHeight="1">
      <c r="A7" s="101" t="s">
        <v>9</v>
      </c>
      <c r="B7" s="162">
        <v>0</v>
      </c>
      <c r="C7" s="103" t="s">
        <v>10</v>
      </c>
      <c r="D7" s="162">
        <v>0</v>
      </c>
    </row>
    <row r="8" spans="1:4" s="153" customFormat="1" ht="18" customHeight="1">
      <c r="A8" s="101" t="s">
        <v>11</v>
      </c>
      <c r="B8" s="162">
        <v>0</v>
      </c>
      <c r="C8" s="103" t="s">
        <v>12</v>
      </c>
      <c r="D8" s="162">
        <v>0</v>
      </c>
    </row>
    <row r="9" spans="1:4" s="153" customFormat="1" ht="18" customHeight="1">
      <c r="A9" s="101" t="s">
        <v>13</v>
      </c>
      <c r="B9" s="162">
        <v>0</v>
      </c>
      <c r="C9" s="103" t="s">
        <v>14</v>
      </c>
      <c r="D9" s="162">
        <v>0</v>
      </c>
    </row>
    <row r="10" spans="1:4" s="153" customFormat="1" ht="18" customHeight="1">
      <c r="A10" s="101" t="s">
        <v>15</v>
      </c>
      <c r="B10" s="162">
        <v>0</v>
      </c>
      <c r="C10" s="103" t="s">
        <v>16</v>
      </c>
      <c r="D10" s="162">
        <v>0</v>
      </c>
    </row>
    <row r="11" spans="1:4" s="153" customFormat="1" ht="18" customHeight="1">
      <c r="A11" s="101" t="s">
        <v>17</v>
      </c>
      <c r="B11" s="162">
        <v>0</v>
      </c>
      <c r="C11" s="103" t="s">
        <v>18</v>
      </c>
      <c r="D11" s="162">
        <v>0</v>
      </c>
    </row>
    <row r="12" spans="1:4" s="153" customFormat="1" ht="18" customHeight="1">
      <c r="A12" s="101"/>
      <c r="B12" s="163"/>
      <c r="C12" s="103" t="s">
        <v>19</v>
      </c>
      <c r="D12" s="162">
        <v>788863.24</v>
      </c>
    </row>
    <row r="13" spans="1:4" s="153" customFormat="1" ht="18" customHeight="1">
      <c r="A13" s="118"/>
      <c r="B13" s="162"/>
      <c r="C13" s="103" t="s">
        <v>20</v>
      </c>
      <c r="D13" s="162">
        <v>67364.32</v>
      </c>
    </row>
    <row r="14" spans="1:4" s="153" customFormat="1" ht="18" customHeight="1">
      <c r="A14" s="118"/>
      <c r="B14" s="162"/>
      <c r="C14" s="103" t="s">
        <v>21</v>
      </c>
      <c r="D14" s="162">
        <v>0</v>
      </c>
    </row>
    <row r="15" spans="1:4" s="153" customFormat="1" ht="18" customHeight="1">
      <c r="A15" s="118"/>
      <c r="B15" s="162"/>
      <c r="C15" s="103" t="s">
        <v>22</v>
      </c>
      <c r="D15" s="162">
        <v>26661.77</v>
      </c>
    </row>
    <row r="16" spans="1:4" s="153" customFormat="1" ht="18" customHeight="1">
      <c r="A16" s="118"/>
      <c r="B16" s="162"/>
      <c r="C16" s="103" t="s">
        <v>23</v>
      </c>
      <c r="D16" s="162">
        <v>0</v>
      </c>
    </row>
    <row r="17" spans="1:4" s="153" customFormat="1" ht="18" customHeight="1">
      <c r="A17" s="118"/>
      <c r="B17" s="162"/>
      <c r="C17" s="103" t="s">
        <v>24</v>
      </c>
      <c r="D17" s="162">
        <v>0</v>
      </c>
    </row>
    <row r="18" spans="1:4" s="153" customFormat="1" ht="18" customHeight="1">
      <c r="A18" s="118"/>
      <c r="B18" s="162"/>
      <c r="C18" s="103" t="s">
        <v>25</v>
      </c>
      <c r="D18" s="162">
        <v>0</v>
      </c>
    </row>
    <row r="19" spans="1:4" s="153" customFormat="1" ht="18" customHeight="1">
      <c r="A19" s="118"/>
      <c r="B19" s="162"/>
      <c r="C19" s="103" t="s">
        <v>26</v>
      </c>
      <c r="D19" s="162">
        <v>0</v>
      </c>
    </row>
    <row r="20" spans="1:4" s="153" customFormat="1" ht="18" customHeight="1">
      <c r="A20" s="118"/>
      <c r="B20" s="162"/>
      <c r="C20" s="103" t="s">
        <v>27</v>
      </c>
      <c r="D20" s="162">
        <v>0</v>
      </c>
    </row>
    <row r="21" spans="1:4" s="153" customFormat="1" ht="18" customHeight="1">
      <c r="A21" s="118"/>
      <c r="B21" s="162"/>
      <c r="C21" s="103" t="s">
        <v>28</v>
      </c>
      <c r="D21" s="162">
        <v>0</v>
      </c>
    </row>
    <row r="22" spans="1:4" s="154" customFormat="1" ht="18" customHeight="1">
      <c r="A22" s="118"/>
      <c r="B22" s="162"/>
      <c r="C22" s="103" t="s">
        <v>29</v>
      </c>
      <c r="D22" s="162">
        <v>0</v>
      </c>
    </row>
    <row r="23" spans="1:4" s="153" customFormat="1" ht="18" customHeight="1">
      <c r="A23" s="118"/>
      <c r="B23" s="162"/>
      <c r="C23" s="103" t="s">
        <v>30</v>
      </c>
      <c r="D23" s="162">
        <v>0</v>
      </c>
    </row>
    <row r="24" spans="1:4" s="153" customFormat="1" ht="18" customHeight="1">
      <c r="A24" s="118"/>
      <c r="B24" s="162"/>
      <c r="C24" s="103" t="s">
        <v>31</v>
      </c>
      <c r="D24" s="162">
        <v>0</v>
      </c>
    </row>
    <row r="25" spans="1:4" s="153" customFormat="1" ht="18" customHeight="1">
      <c r="A25" s="118"/>
      <c r="B25" s="162"/>
      <c r="C25" s="103" t="s">
        <v>32</v>
      </c>
      <c r="D25" s="162">
        <v>38088.24</v>
      </c>
    </row>
    <row r="26" spans="1:4" s="153" customFormat="1" ht="18" customHeight="1">
      <c r="A26" s="101"/>
      <c r="B26" s="162"/>
      <c r="C26" s="103" t="s">
        <v>33</v>
      </c>
      <c r="D26" s="162">
        <v>0</v>
      </c>
    </row>
    <row r="27" spans="1:4" s="153" customFormat="1" ht="18" customHeight="1">
      <c r="A27" s="101"/>
      <c r="B27" s="162"/>
      <c r="C27" s="103" t="s">
        <v>34</v>
      </c>
      <c r="D27" s="162">
        <v>0</v>
      </c>
    </row>
    <row r="28" spans="1:4" s="153" customFormat="1" ht="18" customHeight="1">
      <c r="A28" s="101"/>
      <c r="B28" s="162"/>
      <c r="C28" s="103" t="s">
        <v>35</v>
      </c>
      <c r="D28" s="162">
        <v>0</v>
      </c>
    </row>
    <row r="29" spans="1:4" s="153" customFormat="1" ht="18" customHeight="1">
      <c r="A29" s="101"/>
      <c r="B29" s="162"/>
      <c r="C29" s="103" t="s">
        <v>36</v>
      </c>
      <c r="D29" s="162">
        <v>0</v>
      </c>
    </row>
    <row r="30" spans="1:4" s="153" customFormat="1" ht="18" customHeight="1">
      <c r="A30" s="101"/>
      <c r="B30" s="162"/>
      <c r="C30" s="103" t="s">
        <v>37</v>
      </c>
      <c r="D30" s="162">
        <v>0</v>
      </c>
    </row>
    <row r="31" spans="1:4" ht="19.5" customHeight="1">
      <c r="A31" s="101"/>
      <c r="B31" s="162"/>
      <c r="C31" s="103" t="s">
        <v>38</v>
      </c>
      <c r="D31" s="162">
        <v>0</v>
      </c>
    </row>
    <row r="32" spans="1:4" ht="19.5" customHeight="1">
      <c r="A32" s="101"/>
      <c r="B32" s="162"/>
      <c r="C32" s="103" t="s">
        <v>39</v>
      </c>
      <c r="D32" s="162">
        <v>0</v>
      </c>
    </row>
    <row r="33" spans="1:4" ht="19.5" customHeight="1">
      <c r="A33" s="101"/>
      <c r="B33" s="162"/>
      <c r="C33" s="103" t="s">
        <v>40</v>
      </c>
      <c r="D33" s="162">
        <v>0</v>
      </c>
    </row>
    <row r="34" spans="1:4" ht="19.5" customHeight="1">
      <c r="A34" s="101"/>
      <c r="B34" s="162"/>
      <c r="C34" s="103" t="s">
        <v>41</v>
      </c>
      <c r="D34" s="162">
        <v>0</v>
      </c>
    </row>
    <row r="35" spans="1:4" ht="19.5" customHeight="1">
      <c r="A35" s="101"/>
      <c r="B35" s="162"/>
      <c r="C35" s="103" t="s">
        <v>42</v>
      </c>
      <c r="D35" s="163">
        <v>0</v>
      </c>
    </row>
    <row r="36" spans="1:4" ht="19.5" customHeight="1">
      <c r="A36" s="101"/>
      <c r="B36" s="162"/>
      <c r="C36" s="103"/>
      <c r="D36" s="164"/>
    </row>
    <row r="37" spans="1:4" ht="19.5" customHeight="1">
      <c r="A37" s="121" t="s">
        <v>43</v>
      </c>
      <c r="B37" s="165">
        <f>SUM(B6:B11)</f>
        <v>920977.57</v>
      </c>
      <c r="C37" s="123" t="s">
        <v>44</v>
      </c>
      <c r="D37" s="165">
        <f>SUM(D6:D35)</f>
        <v>920977.5700000001</v>
      </c>
    </row>
    <row r="38" spans="1:4" ht="19.5" customHeight="1">
      <c r="A38" s="101" t="s">
        <v>45</v>
      </c>
      <c r="B38" s="162">
        <v>0</v>
      </c>
      <c r="C38" s="103" t="s">
        <v>46</v>
      </c>
      <c r="D38" s="162">
        <v>0</v>
      </c>
    </row>
    <row r="39" spans="1:4" ht="19.5" customHeight="1">
      <c r="A39" s="101" t="s">
        <v>47</v>
      </c>
      <c r="B39" s="162">
        <v>0</v>
      </c>
      <c r="C39" s="103" t="s">
        <v>48</v>
      </c>
      <c r="D39" s="162">
        <v>0</v>
      </c>
    </row>
    <row r="40" spans="1:4" ht="19.5" customHeight="1">
      <c r="A40" s="101"/>
      <c r="B40" s="128"/>
      <c r="C40" s="103"/>
      <c r="D40" s="164"/>
    </row>
    <row r="41" spans="1:4" ht="19.5" customHeight="1">
      <c r="A41" s="121" t="s">
        <v>49</v>
      </c>
      <c r="B41" s="130">
        <f>SUM(B37:B39)</f>
        <v>920977.57</v>
      </c>
      <c r="C41" s="123" t="s">
        <v>50</v>
      </c>
      <c r="D41" s="166">
        <f>SUM(D37:D39)</f>
        <v>920977.5700000001</v>
      </c>
    </row>
  </sheetData>
  <sheetProtection/>
  <mergeCells count="3">
    <mergeCell ref="A2:D2"/>
    <mergeCell ref="A4:B4"/>
    <mergeCell ref="C4:D4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" fitToWidth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A17" sqref="A17:E17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7"/>
      <c r="B1" s="7"/>
      <c r="C1" s="7"/>
      <c r="D1" s="7"/>
      <c r="E1" s="8" t="s">
        <v>315</v>
      </c>
    </row>
    <row r="2" spans="1:5" ht="19.5" customHeight="1">
      <c r="A2" s="9" t="s">
        <v>316</v>
      </c>
      <c r="B2" s="9"/>
      <c r="C2" s="9"/>
      <c r="D2" s="9"/>
      <c r="E2" s="9"/>
    </row>
    <row r="3" spans="1:5" ht="19.5" customHeight="1">
      <c r="A3" s="10"/>
      <c r="B3" s="10"/>
      <c r="C3" s="10"/>
      <c r="D3" s="10"/>
      <c r="E3" s="11" t="s">
        <v>2</v>
      </c>
    </row>
    <row r="4" spans="1:5" ht="19.5" customHeight="1">
      <c r="A4" s="12" t="s">
        <v>79</v>
      </c>
      <c r="B4" s="12"/>
      <c r="C4" s="12" t="s">
        <v>317</v>
      </c>
      <c r="D4" s="12"/>
      <c r="E4" s="12"/>
    </row>
    <row r="5" spans="1:5" ht="19.5" customHeight="1">
      <c r="A5" s="13" t="s">
        <v>65</v>
      </c>
      <c r="B5" s="14" t="s">
        <v>83</v>
      </c>
      <c r="C5" s="14" t="s">
        <v>54</v>
      </c>
      <c r="D5" s="14" t="s">
        <v>80</v>
      </c>
      <c r="E5" s="12" t="s">
        <v>81</v>
      </c>
    </row>
    <row r="6" spans="1:5" ht="19.5" customHeight="1">
      <c r="A6" s="13"/>
      <c r="B6" s="14"/>
      <c r="C6" s="14"/>
      <c r="D6" s="14"/>
      <c r="E6" s="12"/>
    </row>
    <row r="7" spans="1:5" ht="19.5" customHeight="1">
      <c r="A7" s="15" t="s">
        <v>67</v>
      </c>
      <c r="B7" s="15" t="s">
        <v>67</v>
      </c>
      <c r="C7" s="16">
        <f aca="true" t="shared" si="0" ref="C7:C16">SUM(D7:E7)</f>
        <v>0</v>
      </c>
      <c r="D7" s="16" t="s">
        <v>67</v>
      </c>
      <c r="E7" s="16" t="s">
        <v>67</v>
      </c>
    </row>
    <row r="8" spans="1:5" ht="19.5" customHeight="1">
      <c r="A8" s="15" t="s">
        <v>67</v>
      </c>
      <c r="B8" s="15" t="s">
        <v>67</v>
      </c>
      <c r="C8" s="16">
        <f t="shared" si="0"/>
        <v>0</v>
      </c>
      <c r="D8" s="16" t="s">
        <v>67</v>
      </c>
      <c r="E8" s="16" t="s">
        <v>67</v>
      </c>
    </row>
    <row r="9" spans="1:5" ht="19.5" customHeight="1">
      <c r="A9" s="15" t="s">
        <v>67</v>
      </c>
      <c r="B9" s="15" t="s">
        <v>67</v>
      </c>
      <c r="C9" s="16">
        <f t="shared" si="0"/>
        <v>0</v>
      </c>
      <c r="D9" s="16" t="s">
        <v>67</v>
      </c>
      <c r="E9" s="16" t="s">
        <v>67</v>
      </c>
    </row>
    <row r="10" spans="1:5" ht="19.5" customHeight="1">
      <c r="A10" s="15" t="s">
        <v>67</v>
      </c>
      <c r="B10" s="15" t="s">
        <v>67</v>
      </c>
      <c r="C10" s="16">
        <f t="shared" si="0"/>
        <v>0</v>
      </c>
      <c r="D10" s="16" t="s">
        <v>67</v>
      </c>
      <c r="E10" s="16" t="s">
        <v>67</v>
      </c>
    </row>
    <row r="11" spans="1:5" ht="19.5" customHeight="1">
      <c r="A11" s="15" t="s">
        <v>67</v>
      </c>
      <c r="B11" s="15" t="s">
        <v>67</v>
      </c>
      <c r="C11" s="16">
        <f t="shared" si="0"/>
        <v>0</v>
      </c>
      <c r="D11" s="16" t="s">
        <v>67</v>
      </c>
      <c r="E11" s="16" t="s">
        <v>67</v>
      </c>
    </row>
    <row r="12" spans="1:5" ht="19.5" customHeight="1">
      <c r="A12" s="15" t="s">
        <v>67</v>
      </c>
      <c r="B12" s="15" t="s">
        <v>67</v>
      </c>
      <c r="C12" s="16">
        <f t="shared" si="0"/>
        <v>0</v>
      </c>
      <c r="D12" s="16" t="s">
        <v>67</v>
      </c>
      <c r="E12" s="16" t="s">
        <v>67</v>
      </c>
    </row>
    <row r="13" spans="1:5" ht="19.5" customHeight="1">
      <c r="A13" s="15" t="s">
        <v>67</v>
      </c>
      <c r="B13" s="15" t="s">
        <v>67</v>
      </c>
      <c r="C13" s="16">
        <f t="shared" si="0"/>
        <v>0</v>
      </c>
      <c r="D13" s="16" t="s">
        <v>67</v>
      </c>
      <c r="E13" s="16" t="s">
        <v>67</v>
      </c>
    </row>
    <row r="14" spans="1:5" ht="19.5" customHeight="1">
      <c r="A14" s="15" t="s">
        <v>67</v>
      </c>
      <c r="B14" s="15" t="s">
        <v>67</v>
      </c>
      <c r="C14" s="16">
        <f t="shared" si="0"/>
        <v>0</v>
      </c>
      <c r="D14" s="16" t="s">
        <v>67</v>
      </c>
      <c r="E14" s="16" t="s">
        <v>67</v>
      </c>
    </row>
    <row r="15" spans="1:5" ht="19.5" customHeight="1">
      <c r="A15" s="15" t="s">
        <v>67</v>
      </c>
      <c r="B15" s="15" t="s">
        <v>67</v>
      </c>
      <c r="C15" s="16">
        <f t="shared" si="0"/>
        <v>0</v>
      </c>
      <c r="D15" s="16" t="s">
        <v>67</v>
      </c>
      <c r="E15" s="16" t="s">
        <v>67</v>
      </c>
    </row>
    <row r="16" spans="1:5" ht="19.5" customHeight="1">
      <c r="A16" s="15" t="s">
        <v>67</v>
      </c>
      <c r="B16" s="15" t="s">
        <v>67</v>
      </c>
      <c r="C16" s="16">
        <f t="shared" si="0"/>
        <v>0</v>
      </c>
      <c r="D16" s="16" t="s">
        <v>67</v>
      </c>
      <c r="E16" s="16" t="s">
        <v>67</v>
      </c>
    </row>
    <row r="17" spans="1:5" ht="21.75" customHeight="1">
      <c r="A17" s="43" t="s">
        <v>318</v>
      </c>
      <c r="B17" s="17"/>
      <c r="C17" s="17"/>
      <c r="D17" s="17"/>
      <c r="E17" s="17"/>
    </row>
  </sheetData>
  <sheetProtection/>
  <mergeCells count="9">
    <mergeCell ref="A2:E2"/>
    <mergeCell ref="A4:B4"/>
    <mergeCell ref="C4:E4"/>
    <mergeCell ref="A17:E17"/>
    <mergeCell ref="A5:A6"/>
    <mergeCell ref="B5:B6"/>
    <mergeCell ref="C5:C6"/>
    <mergeCell ref="D5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23" sqref="C23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8"/>
      <c r="B1" s="18"/>
      <c r="C1" s="18"/>
      <c r="D1" s="18"/>
      <c r="E1" s="19"/>
      <c r="F1" s="18"/>
      <c r="G1" s="18"/>
      <c r="H1" s="20" t="s">
        <v>319</v>
      </c>
    </row>
    <row r="2" spans="1:8" ht="19.5" customHeight="1">
      <c r="A2" s="9" t="s">
        <v>320</v>
      </c>
      <c r="B2" s="9"/>
      <c r="C2" s="9"/>
      <c r="D2" s="9"/>
      <c r="E2" s="9"/>
      <c r="F2" s="9"/>
      <c r="G2" s="9"/>
      <c r="H2" s="9"/>
    </row>
    <row r="3" spans="1:8" ht="19.5" customHeight="1">
      <c r="A3" s="10"/>
      <c r="B3" s="21"/>
      <c r="C3" s="21"/>
      <c r="D3" s="21"/>
      <c r="E3" s="21"/>
      <c r="F3" s="21"/>
      <c r="G3" s="21"/>
      <c r="H3" s="11" t="s">
        <v>2</v>
      </c>
    </row>
    <row r="4" spans="1:8" ht="19.5" customHeight="1">
      <c r="A4" s="22" t="s">
        <v>309</v>
      </c>
      <c r="B4" s="22" t="s">
        <v>310</v>
      </c>
      <c r="C4" s="23" t="s">
        <v>311</v>
      </c>
      <c r="D4" s="23"/>
      <c r="E4" s="24"/>
      <c r="F4" s="24"/>
      <c r="G4" s="24"/>
      <c r="H4" s="23"/>
    </row>
    <row r="5" spans="1:8" ht="19.5" customHeight="1">
      <c r="A5" s="22"/>
      <c r="B5" s="22"/>
      <c r="C5" s="25" t="s">
        <v>54</v>
      </c>
      <c r="D5" s="26" t="s">
        <v>201</v>
      </c>
      <c r="E5" s="27" t="s">
        <v>312</v>
      </c>
      <c r="F5" s="28"/>
      <c r="G5" s="29"/>
      <c r="H5" s="30" t="s">
        <v>206</v>
      </c>
    </row>
    <row r="6" spans="1:8" ht="19.5" customHeight="1">
      <c r="A6" s="31"/>
      <c r="B6" s="31"/>
      <c r="C6" s="32"/>
      <c r="D6" s="31"/>
      <c r="E6" s="33" t="s">
        <v>139</v>
      </c>
      <c r="F6" s="33" t="s">
        <v>313</v>
      </c>
      <c r="G6" s="33" t="s">
        <v>314</v>
      </c>
      <c r="H6" s="34"/>
    </row>
    <row r="7" spans="1:8" ht="19.5" customHeight="1">
      <c r="A7" s="35" t="s">
        <v>67</v>
      </c>
      <c r="B7" s="36" t="s">
        <v>67</v>
      </c>
      <c r="C7" s="37">
        <f aca="true" t="shared" si="0" ref="C7:C16">SUM(D7,F7:H7)</f>
        <v>0</v>
      </c>
      <c r="D7" s="38" t="s">
        <v>67</v>
      </c>
      <c r="E7" s="39">
        <f aca="true" t="shared" si="1" ref="E7:E16">SUM(F7:G7)</f>
        <v>0</v>
      </c>
      <c r="F7" s="40" t="s">
        <v>67</v>
      </c>
      <c r="G7" s="41" t="s">
        <v>67</v>
      </c>
      <c r="H7" s="42" t="s">
        <v>67</v>
      </c>
    </row>
    <row r="8" spans="1:8" ht="19.5" customHeight="1">
      <c r="A8" s="35" t="s">
        <v>67</v>
      </c>
      <c r="B8" s="36" t="s">
        <v>67</v>
      </c>
      <c r="C8" s="37">
        <f t="shared" si="0"/>
        <v>0</v>
      </c>
      <c r="D8" s="38" t="s">
        <v>67</v>
      </c>
      <c r="E8" s="39">
        <f t="shared" si="1"/>
        <v>0</v>
      </c>
      <c r="F8" s="40" t="s">
        <v>67</v>
      </c>
      <c r="G8" s="41" t="s">
        <v>67</v>
      </c>
      <c r="H8" s="42" t="s">
        <v>67</v>
      </c>
    </row>
    <row r="9" spans="1:8" ht="19.5" customHeight="1">
      <c r="A9" s="35" t="s">
        <v>67</v>
      </c>
      <c r="B9" s="36" t="s">
        <v>67</v>
      </c>
      <c r="C9" s="37">
        <f t="shared" si="0"/>
        <v>0</v>
      </c>
      <c r="D9" s="38" t="s">
        <v>67</v>
      </c>
      <c r="E9" s="39">
        <f t="shared" si="1"/>
        <v>0</v>
      </c>
      <c r="F9" s="40" t="s">
        <v>67</v>
      </c>
      <c r="G9" s="41" t="s">
        <v>67</v>
      </c>
      <c r="H9" s="42" t="s">
        <v>67</v>
      </c>
    </row>
    <row r="10" spans="1:8" ht="19.5" customHeight="1">
      <c r="A10" s="35" t="s">
        <v>67</v>
      </c>
      <c r="B10" s="36" t="s">
        <v>67</v>
      </c>
      <c r="C10" s="37">
        <f t="shared" si="0"/>
        <v>0</v>
      </c>
      <c r="D10" s="38" t="s">
        <v>67</v>
      </c>
      <c r="E10" s="39">
        <f t="shared" si="1"/>
        <v>0</v>
      </c>
      <c r="F10" s="40" t="s">
        <v>67</v>
      </c>
      <c r="G10" s="41" t="s">
        <v>67</v>
      </c>
      <c r="H10" s="42" t="s">
        <v>67</v>
      </c>
    </row>
    <row r="11" spans="1:8" ht="19.5" customHeight="1">
      <c r="A11" s="35" t="s">
        <v>67</v>
      </c>
      <c r="B11" s="36" t="s">
        <v>67</v>
      </c>
      <c r="C11" s="37">
        <f t="shared" si="0"/>
        <v>0</v>
      </c>
      <c r="D11" s="38" t="s">
        <v>67</v>
      </c>
      <c r="E11" s="39">
        <f t="shared" si="1"/>
        <v>0</v>
      </c>
      <c r="F11" s="40" t="s">
        <v>67</v>
      </c>
      <c r="G11" s="41" t="s">
        <v>67</v>
      </c>
      <c r="H11" s="42" t="s">
        <v>67</v>
      </c>
    </row>
    <row r="12" spans="1:8" ht="19.5" customHeight="1">
      <c r="A12" s="35" t="s">
        <v>67</v>
      </c>
      <c r="B12" s="36" t="s">
        <v>67</v>
      </c>
      <c r="C12" s="37">
        <f t="shared" si="0"/>
        <v>0</v>
      </c>
      <c r="D12" s="38" t="s">
        <v>67</v>
      </c>
      <c r="E12" s="39">
        <f t="shared" si="1"/>
        <v>0</v>
      </c>
      <c r="F12" s="40" t="s">
        <v>67</v>
      </c>
      <c r="G12" s="41" t="s">
        <v>67</v>
      </c>
      <c r="H12" s="42" t="s">
        <v>67</v>
      </c>
    </row>
    <row r="13" spans="1:8" ht="19.5" customHeight="1">
      <c r="A13" s="35" t="s">
        <v>67</v>
      </c>
      <c r="B13" s="36" t="s">
        <v>67</v>
      </c>
      <c r="C13" s="37">
        <f t="shared" si="0"/>
        <v>0</v>
      </c>
      <c r="D13" s="38" t="s">
        <v>67</v>
      </c>
      <c r="E13" s="39">
        <f t="shared" si="1"/>
        <v>0</v>
      </c>
      <c r="F13" s="40" t="s">
        <v>67</v>
      </c>
      <c r="G13" s="41" t="s">
        <v>67</v>
      </c>
      <c r="H13" s="42" t="s">
        <v>67</v>
      </c>
    </row>
    <row r="14" spans="1:8" ht="19.5" customHeight="1">
      <c r="A14" s="35" t="s">
        <v>67</v>
      </c>
      <c r="B14" s="36" t="s">
        <v>67</v>
      </c>
      <c r="C14" s="37">
        <f t="shared" si="0"/>
        <v>0</v>
      </c>
      <c r="D14" s="38" t="s">
        <v>67</v>
      </c>
      <c r="E14" s="39">
        <f t="shared" si="1"/>
        <v>0</v>
      </c>
      <c r="F14" s="40" t="s">
        <v>67</v>
      </c>
      <c r="G14" s="41" t="s">
        <v>67</v>
      </c>
      <c r="H14" s="42" t="s">
        <v>67</v>
      </c>
    </row>
    <row r="15" spans="1:8" ht="19.5" customHeight="1">
      <c r="A15" s="35" t="s">
        <v>67</v>
      </c>
      <c r="B15" s="36" t="s">
        <v>67</v>
      </c>
      <c r="C15" s="37">
        <f t="shared" si="0"/>
        <v>0</v>
      </c>
      <c r="D15" s="38" t="s">
        <v>67</v>
      </c>
      <c r="E15" s="39">
        <f t="shared" si="1"/>
        <v>0</v>
      </c>
      <c r="F15" s="40" t="s">
        <v>67</v>
      </c>
      <c r="G15" s="41" t="s">
        <v>67</v>
      </c>
      <c r="H15" s="42" t="s">
        <v>67</v>
      </c>
    </row>
    <row r="16" spans="1:8" ht="19.5" customHeight="1">
      <c r="A16" s="35" t="s">
        <v>67</v>
      </c>
      <c r="B16" s="36" t="s">
        <v>67</v>
      </c>
      <c r="C16" s="37">
        <f t="shared" si="0"/>
        <v>0</v>
      </c>
      <c r="D16" s="38" t="s">
        <v>67</v>
      </c>
      <c r="E16" s="39">
        <f t="shared" si="1"/>
        <v>0</v>
      </c>
      <c r="F16" s="40" t="s">
        <v>67</v>
      </c>
      <c r="G16" s="41" t="s">
        <v>67</v>
      </c>
      <c r="H16" s="42" t="s">
        <v>67</v>
      </c>
    </row>
    <row r="17" spans="1:8" ht="27.75" customHeight="1">
      <c r="A17" s="17" t="s">
        <v>318</v>
      </c>
      <c r="B17" s="17"/>
      <c r="C17" s="17"/>
      <c r="D17" s="17"/>
      <c r="E17" s="17"/>
      <c r="F17" s="17"/>
      <c r="G17" s="17"/>
      <c r="H17" s="17"/>
    </row>
  </sheetData>
  <sheetProtection/>
  <mergeCells count="9">
    <mergeCell ref="A2:H2"/>
    <mergeCell ref="C4:H4"/>
    <mergeCell ref="E5:G5"/>
    <mergeCell ref="A17:H17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B30" sqref="B30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7"/>
      <c r="B1" s="7"/>
      <c r="C1" s="7"/>
      <c r="D1" s="7"/>
      <c r="E1" s="8" t="s">
        <v>321</v>
      </c>
    </row>
    <row r="2" spans="1:5" ht="19.5" customHeight="1">
      <c r="A2" s="9" t="s">
        <v>322</v>
      </c>
      <c r="B2" s="9"/>
      <c r="C2" s="9"/>
      <c r="D2" s="9"/>
      <c r="E2" s="9"/>
    </row>
    <row r="3" spans="1:5" ht="19.5" customHeight="1">
      <c r="A3" s="10"/>
      <c r="B3" s="10"/>
      <c r="C3" s="10"/>
      <c r="D3" s="10"/>
      <c r="E3" s="11" t="s">
        <v>2</v>
      </c>
    </row>
    <row r="4" spans="1:5" ht="19.5" customHeight="1">
      <c r="A4" s="12" t="s">
        <v>79</v>
      </c>
      <c r="B4" s="12"/>
      <c r="C4" s="12" t="s">
        <v>323</v>
      </c>
      <c r="D4" s="12"/>
      <c r="E4" s="12"/>
    </row>
    <row r="5" spans="1:5" ht="19.5" customHeight="1">
      <c r="A5" s="13" t="s">
        <v>65</v>
      </c>
      <c r="B5" s="14" t="s">
        <v>83</v>
      </c>
      <c r="C5" s="14" t="s">
        <v>54</v>
      </c>
      <c r="D5" s="14" t="s">
        <v>80</v>
      </c>
      <c r="E5" s="12" t="s">
        <v>81</v>
      </c>
    </row>
    <row r="6" spans="1:5" ht="19.5" customHeight="1">
      <c r="A6" s="13"/>
      <c r="B6" s="14"/>
      <c r="C6" s="14"/>
      <c r="D6" s="14"/>
      <c r="E6" s="12"/>
    </row>
    <row r="7" spans="1:5" ht="19.5" customHeight="1">
      <c r="A7" s="15" t="s">
        <v>67</v>
      </c>
      <c r="B7" s="15" t="s">
        <v>67</v>
      </c>
      <c r="C7" s="16">
        <f aca="true" t="shared" si="0" ref="C7:C16">SUM(D7:E7)</f>
        <v>0</v>
      </c>
      <c r="D7" s="16" t="s">
        <v>67</v>
      </c>
      <c r="E7" s="16" t="s">
        <v>67</v>
      </c>
    </row>
    <row r="8" spans="1:5" ht="19.5" customHeight="1">
      <c r="A8" s="15" t="s">
        <v>67</v>
      </c>
      <c r="B8" s="15" t="s">
        <v>67</v>
      </c>
      <c r="C8" s="16">
        <f t="shared" si="0"/>
        <v>0</v>
      </c>
      <c r="D8" s="16" t="s">
        <v>67</v>
      </c>
      <c r="E8" s="16" t="s">
        <v>67</v>
      </c>
    </row>
    <row r="9" spans="1:5" ht="19.5" customHeight="1">
      <c r="A9" s="15" t="s">
        <v>67</v>
      </c>
      <c r="B9" s="15" t="s">
        <v>67</v>
      </c>
      <c r="C9" s="16">
        <f t="shared" si="0"/>
        <v>0</v>
      </c>
      <c r="D9" s="16" t="s">
        <v>67</v>
      </c>
      <c r="E9" s="16" t="s">
        <v>67</v>
      </c>
    </row>
    <row r="10" spans="1:5" ht="19.5" customHeight="1">
      <c r="A10" s="15" t="s">
        <v>67</v>
      </c>
      <c r="B10" s="15" t="s">
        <v>67</v>
      </c>
      <c r="C10" s="16">
        <f t="shared" si="0"/>
        <v>0</v>
      </c>
      <c r="D10" s="16" t="s">
        <v>67</v>
      </c>
      <c r="E10" s="16" t="s">
        <v>67</v>
      </c>
    </row>
    <row r="11" spans="1:5" ht="19.5" customHeight="1">
      <c r="A11" s="15" t="s">
        <v>67</v>
      </c>
      <c r="B11" s="15" t="s">
        <v>67</v>
      </c>
      <c r="C11" s="16">
        <f t="shared" si="0"/>
        <v>0</v>
      </c>
      <c r="D11" s="16" t="s">
        <v>67</v>
      </c>
      <c r="E11" s="16" t="s">
        <v>67</v>
      </c>
    </row>
    <row r="12" spans="1:5" ht="19.5" customHeight="1">
      <c r="A12" s="15" t="s">
        <v>67</v>
      </c>
      <c r="B12" s="15" t="s">
        <v>67</v>
      </c>
      <c r="C12" s="16">
        <f t="shared" si="0"/>
        <v>0</v>
      </c>
      <c r="D12" s="16" t="s">
        <v>67</v>
      </c>
      <c r="E12" s="16" t="s">
        <v>67</v>
      </c>
    </row>
    <row r="13" spans="1:5" ht="19.5" customHeight="1">
      <c r="A13" s="15" t="s">
        <v>67</v>
      </c>
      <c r="B13" s="15" t="s">
        <v>67</v>
      </c>
      <c r="C13" s="16">
        <f t="shared" si="0"/>
        <v>0</v>
      </c>
      <c r="D13" s="16" t="s">
        <v>67</v>
      </c>
      <c r="E13" s="16" t="s">
        <v>67</v>
      </c>
    </row>
    <row r="14" spans="1:5" ht="19.5" customHeight="1">
      <c r="A14" s="15" t="s">
        <v>67</v>
      </c>
      <c r="B14" s="15" t="s">
        <v>67</v>
      </c>
      <c r="C14" s="16">
        <f t="shared" si="0"/>
        <v>0</v>
      </c>
      <c r="D14" s="16" t="s">
        <v>67</v>
      </c>
      <c r="E14" s="16" t="s">
        <v>67</v>
      </c>
    </row>
    <row r="15" spans="1:5" ht="19.5" customHeight="1">
      <c r="A15" s="15" t="s">
        <v>67</v>
      </c>
      <c r="B15" s="15" t="s">
        <v>67</v>
      </c>
      <c r="C15" s="16">
        <f t="shared" si="0"/>
        <v>0</v>
      </c>
      <c r="D15" s="16" t="s">
        <v>67</v>
      </c>
      <c r="E15" s="16" t="s">
        <v>67</v>
      </c>
    </row>
    <row r="16" spans="1:5" ht="19.5" customHeight="1">
      <c r="A16" s="15" t="s">
        <v>67</v>
      </c>
      <c r="B16" s="15" t="s">
        <v>67</v>
      </c>
      <c r="C16" s="16">
        <f t="shared" si="0"/>
        <v>0</v>
      </c>
      <c r="D16" s="16" t="s">
        <v>67</v>
      </c>
      <c r="E16" s="16" t="s">
        <v>67</v>
      </c>
    </row>
    <row r="17" spans="1:5" ht="25.5" customHeight="1">
      <c r="A17" s="17" t="s">
        <v>318</v>
      </c>
      <c r="B17" s="17"/>
      <c r="C17" s="17"/>
      <c r="D17" s="17"/>
      <c r="E17" s="17"/>
    </row>
  </sheetData>
  <sheetProtection/>
  <mergeCells count="9">
    <mergeCell ref="A2:E2"/>
    <mergeCell ref="A4:B4"/>
    <mergeCell ref="C4:E4"/>
    <mergeCell ref="A17:E17"/>
    <mergeCell ref="A5:A6"/>
    <mergeCell ref="B5:B6"/>
    <mergeCell ref="C5:C6"/>
    <mergeCell ref="D5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tabSelected="1" workbookViewId="0" topLeftCell="A1">
      <selection activeCell="E14" sqref="E14"/>
    </sheetView>
  </sheetViews>
  <sheetFormatPr defaultColWidth="9.33203125" defaultRowHeight="11.25"/>
  <cols>
    <col min="1" max="1" width="46.83203125" style="0" customWidth="1"/>
    <col min="5" max="5" width="36.660156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2" t="s">
        <v>324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</v>
      </c>
    </row>
    <row r="4" spans="1:11" ht="12">
      <c r="A4" s="4" t="s">
        <v>325</v>
      </c>
      <c r="B4" s="4" t="s">
        <v>326</v>
      </c>
      <c r="C4" s="4"/>
      <c r="D4" s="4"/>
      <c r="E4" s="4" t="s">
        <v>327</v>
      </c>
      <c r="F4" s="4" t="s">
        <v>328</v>
      </c>
      <c r="G4" s="4" t="s">
        <v>328</v>
      </c>
      <c r="H4" s="4" t="s">
        <v>328</v>
      </c>
      <c r="I4" s="4" t="s">
        <v>328</v>
      </c>
      <c r="J4" s="4" t="s">
        <v>328</v>
      </c>
      <c r="K4" s="4" t="s">
        <v>328</v>
      </c>
    </row>
    <row r="5" spans="1:11" ht="12">
      <c r="A5" s="4"/>
      <c r="B5" s="4" t="s">
        <v>329</v>
      </c>
      <c r="C5" s="4" t="s">
        <v>330</v>
      </c>
      <c r="D5" s="4" t="s">
        <v>331</v>
      </c>
      <c r="E5" s="4"/>
      <c r="F5" s="4" t="s">
        <v>332</v>
      </c>
      <c r="G5" s="4" t="s">
        <v>332</v>
      </c>
      <c r="H5" s="5" t="s">
        <v>333</v>
      </c>
      <c r="I5" s="5" t="s">
        <v>334</v>
      </c>
      <c r="J5" s="5" t="s">
        <v>335</v>
      </c>
      <c r="K5" s="5" t="s">
        <v>336</v>
      </c>
    </row>
    <row r="6" spans="1:11" ht="12">
      <c r="A6" s="4"/>
      <c r="B6" s="4"/>
      <c r="C6" s="4"/>
      <c r="D6" s="4"/>
      <c r="E6" s="4"/>
      <c r="F6" s="4" t="s">
        <v>337</v>
      </c>
      <c r="G6" s="5" t="s">
        <v>338</v>
      </c>
      <c r="H6" s="5" t="s">
        <v>337</v>
      </c>
      <c r="I6" s="5" t="s">
        <v>338</v>
      </c>
      <c r="J6" s="5" t="s">
        <v>337</v>
      </c>
      <c r="K6" s="5" t="s">
        <v>338</v>
      </c>
    </row>
    <row r="7" spans="1:11" ht="12">
      <c r="A7" s="6" t="s">
        <v>54</v>
      </c>
      <c r="B7" s="6">
        <v>183750</v>
      </c>
      <c r="C7" s="6">
        <v>183750</v>
      </c>
      <c r="D7" s="6">
        <v>0</v>
      </c>
      <c r="E7" s="6" t="s">
        <v>67</v>
      </c>
      <c r="F7" s="6" t="s">
        <v>67</v>
      </c>
      <c r="G7" s="6" t="s">
        <v>67</v>
      </c>
      <c r="H7" s="6" t="s">
        <v>67</v>
      </c>
      <c r="I7" s="6" t="s">
        <v>67</v>
      </c>
      <c r="J7" s="6" t="s">
        <v>67</v>
      </c>
      <c r="K7" s="6" t="s">
        <v>67</v>
      </c>
    </row>
    <row r="8" spans="1:11" ht="12">
      <c r="A8" s="6" t="s">
        <v>68</v>
      </c>
      <c r="B8" s="6">
        <v>183750</v>
      </c>
      <c r="C8" s="6">
        <v>183750</v>
      </c>
      <c r="D8" s="6">
        <v>0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</row>
    <row r="9" spans="1:11" ht="12">
      <c r="A9" s="6" t="s">
        <v>69</v>
      </c>
      <c r="B9" s="6">
        <v>183750</v>
      </c>
      <c r="C9" s="6">
        <v>183750</v>
      </c>
      <c r="D9" s="6">
        <v>0</v>
      </c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6" t="s">
        <v>67</v>
      </c>
      <c r="K9" s="6" t="s">
        <v>67</v>
      </c>
    </row>
    <row r="10" spans="1:11" ht="36">
      <c r="A10" s="6" t="s">
        <v>339</v>
      </c>
      <c r="B10" s="6">
        <v>150000</v>
      </c>
      <c r="C10" s="6">
        <v>150000</v>
      </c>
      <c r="D10" s="6">
        <v>0</v>
      </c>
      <c r="E10" s="6" t="s">
        <v>340</v>
      </c>
      <c r="F10" s="6" t="s">
        <v>341</v>
      </c>
      <c r="G10" s="6" t="s">
        <v>342</v>
      </c>
      <c r="H10" s="6" t="s">
        <v>343</v>
      </c>
      <c r="I10" s="6" t="s">
        <v>344</v>
      </c>
      <c r="J10" s="6" t="s">
        <v>67</v>
      </c>
      <c r="K10" s="6" t="s">
        <v>67</v>
      </c>
    </row>
    <row r="11" spans="1:11" ht="60">
      <c r="A11" s="6" t="s">
        <v>345</v>
      </c>
      <c r="B11" s="6">
        <v>0</v>
      </c>
      <c r="C11" s="6">
        <v>0</v>
      </c>
      <c r="D11" s="6">
        <v>0</v>
      </c>
      <c r="E11" s="6" t="s">
        <v>67</v>
      </c>
      <c r="F11" s="6" t="s">
        <v>346</v>
      </c>
      <c r="G11" s="6" t="s">
        <v>347</v>
      </c>
      <c r="H11" s="6" t="s">
        <v>348</v>
      </c>
      <c r="I11" s="6" t="s">
        <v>349</v>
      </c>
      <c r="J11" s="6" t="s">
        <v>67</v>
      </c>
      <c r="K11" s="6" t="s">
        <v>67</v>
      </c>
    </row>
    <row r="12" spans="1:11" ht="12">
      <c r="A12" s="6" t="s">
        <v>345</v>
      </c>
      <c r="B12" s="6">
        <v>0</v>
      </c>
      <c r="C12" s="6">
        <v>0</v>
      </c>
      <c r="D12" s="6">
        <v>0</v>
      </c>
      <c r="E12" s="6" t="s">
        <v>67</v>
      </c>
      <c r="F12" s="6" t="s">
        <v>350</v>
      </c>
      <c r="G12" s="6" t="s">
        <v>351</v>
      </c>
      <c r="H12" s="6" t="s">
        <v>67</v>
      </c>
      <c r="I12" s="6" t="s">
        <v>67</v>
      </c>
      <c r="J12" s="6" t="s">
        <v>67</v>
      </c>
      <c r="K12" s="6" t="s">
        <v>67</v>
      </c>
    </row>
    <row r="13" spans="1:11" ht="12">
      <c r="A13" s="6" t="s">
        <v>352</v>
      </c>
      <c r="B13" s="6">
        <v>33750</v>
      </c>
      <c r="C13" s="6">
        <v>33750</v>
      </c>
      <c r="D13" s="6">
        <v>0</v>
      </c>
      <c r="E13" s="6" t="s">
        <v>353</v>
      </c>
      <c r="F13" s="6" t="s">
        <v>341</v>
      </c>
      <c r="G13" s="6" t="s">
        <v>342</v>
      </c>
      <c r="H13" s="6" t="s">
        <v>354</v>
      </c>
      <c r="I13" s="6" t="s">
        <v>342</v>
      </c>
      <c r="J13" s="6" t="s">
        <v>355</v>
      </c>
      <c r="K13" s="6" t="s">
        <v>342</v>
      </c>
    </row>
    <row r="14" spans="1:11" ht="12">
      <c r="A14" s="6" t="s">
        <v>345</v>
      </c>
      <c r="B14" s="6">
        <v>0</v>
      </c>
      <c r="C14" s="6">
        <v>0</v>
      </c>
      <c r="D14" s="6">
        <v>0</v>
      </c>
      <c r="E14" s="6" t="s">
        <v>67</v>
      </c>
      <c r="F14" s="6" t="s">
        <v>350</v>
      </c>
      <c r="G14" s="6" t="s">
        <v>356</v>
      </c>
      <c r="H14" s="6" t="s">
        <v>357</v>
      </c>
      <c r="I14" s="6" t="s">
        <v>342</v>
      </c>
      <c r="J14" s="6" t="s">
        <v>67</v>
      </c>
      <c r="K14" s="6" t="s">
        <v>67</v>
      </c>
    </row>
    <row r="15" spans="1:11" ht="12">
      <c r="A15" s="6" t="s">
        <v>345</v>
      </c>
      <c r="B15" s="6">
        <v>0</v>
      </c>
      <c r="C15" s="6">
        <v>0</v>
      </c>
      <c r="D15" s="6">
        <v>0</v>
      </c>
      <c r="E15" s="6" t="s">
        <v>67</v>
      </c>
      <c r="F15" s="6" t="s">
        <v>358</v>
      </c>
      <c r="G15" s="6" t="s">
        <v>359</v>
      </c>
      <c r="H15" s="6" t="s">
        <v>67</v>
      </c>
      <c r="I15" s="6" t="s">
        <v>67</v>
      </c>
      <c r="J15" s="6" t="s">
        <v>67</v>
      </c>
      <c r="K15" s="6" t="s">
        <v>67</v>
      </c>
    </row>
    <row r="16" spans="1:11" ht="12">
      <c r="A16" s="6" t="s">
        <v>345</v>
      </c>
      <c r="B16" s="6">
        <v>0</v>
      </c>
      <c r="C16" s="6">
        <v>0</v>
      </c>
      <c r="D16" s="6">
        <v>0</v>
      </c>
      <c r="E16" s="6" t="s">
        <v>67</v>
      </c>
      <c r="F16" s="6" t="s">
        <v>360</v>
      </c>
      <c r="G16" s="6" t="s">
        <v>361</v>
      </c>
      <c r="H16" s="6" t="s">
        <v>67</v>
      </c>
      <c r="I16" s="6" t="s">
        <v>67</v>
      </c>
      <c r="J16" s="6" t="s">
        <v>67</v>
      </c>
      <c r="K16" s="6" t="s">
        <v>67</v>
      </c>
    </row>
  </sheetData>
  <sheetProtection/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3" width="12.83203125" style="0" customWidth="1"/>
  </cols>
  <sheetData>
    <row r="1" spans="2:13" ht="19.5" customHeight="1">
      <c r="B1" s="7"/>
      <c r="C1" s="7"/>
      <c r="D1" s="7"/>
      <c r="E1" s="7"/>
      <c r="F1" s="7"/>
      <c r="G1" s="7"/>
      <c r="H1" s="7"/>
      <c r="I1" s="7"/>
      <c r="J1" s="67"/>
      <c r="M1" s="76" t="s">
        <v>51</v>
      </c>
    </row>
    <row r="2" spans="1:13" ht="19.5" customHeight="1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customHeight="1">
      <c r="A3" s="44"/>
      <c r="B3" s="44"/>
      <c r="C3" s="21"/>
      <c r="D3" s="21"/>
      <c r="E3" s="21"/>
      <c r="F3" s="21"/>
      <c r="G3" s="55"/>
      <c r="H3" s="55"/>
      <c r="I3" s="55"/>
      <c r="J3" s="68"/>
      <c r="M3" s="11" t="s">
        <v>2</v>
      </c>
    </row>
    <row r="4" spans="1:13" ht="19.5" customHeight="1">
      <c r="A4" s="143" t="s">
        <v>53</v>
      </c>
      <c r="B4" s="143"/>
      <c r="C4" s="48" t="s">
        <v>54</v>
      </c>
      <c r="D4" s="23" t="s">
        <v>55</v>
      </c>
      <c r="E4" s="22" t="s">
        <v>56</v>
      </c>
      <c r="F4" s="22" t="s">
        <v>57</v>
      </c>
      <c r="G4" s="26" t="s">
        <v>58</v>
      </c>
      <c r="H4" s="22" t="s">
        <v>59</v>
      </c>
      <c r="I4" s="148" t="s">
        <v>60</v>
      </c>
      <c r="J4" s="149" t="s">
        <v>61</v>
      </c>
      <c r="K4" s="149" t="s">
        <v>62</v>
      </c>
      <c r="L4" s="149" t="s">
        <v>63</v>
      </c>
      <c r="M4" s="14" t="s">
        <v>64</v>
      </c>
    </row>
    <row r="5" spans="1:13" ht="19.5" customHeight="1">
      <c r="A5" s="14" t="s">
        <v>65</v>
      </c>
      <c r="B5" s="14" t="s">
        <v>66</v>
      </c>
      <c r="C5" s="48"/>
      <c r="D5" s="23"/>
      <c r="E5" s="22"/>
      <c r="F5" s="22"/>
      <c r="G5" s="26"/>
      <c r="H5" s="22"/>
      <c r="I5" s="148"/>
      <c r="J5" s="150"/>
      <c r="K5" s="150"/>
      <c r="L5" s="150"/>
      <c r="M5" s="14"/>
    </row>
    <row r="6" spans="1:13" ht="19.5" customHeight="1">
      <c r="A6" s="14"/>
      <c r="B6" s="14"/>
      <c r="C6" s="144"/>
      <c r="D6" s="24"/>
      <c r="E6" s="31"/>
      <c r="F6" s="31"/>
      <c r="G6" s="71"/>
      <c r="H6" s="31"/>
      <c r="I6" s="151"/>
      <c r="J6" s="152"/>
      <c r="K6" s="152"/>
      <c r="L6" s="152"/>
      <c r="M6" s="149"/>
    </row>
    <row r="7" spans="1:13" ht="19.5" customHeight="1">
      <c r="A7" s="15" t="s">
        <v>67</v>
      </c>
      <c r="B7" s="15" t="s">
        <v>54</v>
      </c>
      <c r="C7" s="145">
        <v>920977.57</v>
      </c>
      <c r="D7" s="146">
        <v>0</v>
      </c>
      <c r="E7" s="146">
        <v>920977.57</v>
      </c>
      <c r="F7" s="147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ht="19.5" customHeight="1">
      <c r="A8" s="15" t="s">
        <v>67</v>
      </c>
      <c r="B8" s="15" t="s">
        <v>68</v>
      </c>
      <c r="C8" s="145">
        <v>920977.57</v>
      </c>
      <c r="D8" s="146">
        <v>0</v>
      </c>
      <c r="E8" s="146">
        <v>920977.57</v>
      </c>
      <c r="F8" s="147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ht="19.5" customHeight="1">
      <c r="A9" s="15" t="s">
        <v>67</v>
      </c>
      <c r="B9" s="15" t="s">
        <v>69</v>
      </c>
      <c r="C9" s="145">
        <v>920977.57</v>
      </c>
      <c r="D9" s="146">
        <v>0</v>
      </c>
      <c r="E9" s="146">
        <v>920977.57</v>
      </c>
      <c r="F9" s="147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19.5" customHeight="1">
      <c r="A10" s="15" t="s">
        <v>70</v>
      </c>
      <c r="B10" s="15" t="s">
        <v>71</v>
      </c>
      <c r="C10" s="145">
        <v>605113.24</v>
      </c>
      <c r="D10" s="146">
        <v>0</v>
      </c>
      <c r="E10" s="146">
        <v>605113.24</v>
      </c>
      <c r="F10" s="147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19.5" customHeight="1">
      <c r="A11" s="15" t="s">
        <v>70</v>
      </c>
      <c r="B11" s="15" t="s">
        <v>72</v>
      </c>
      <c r="C11" s="145">
        <v>183750</v>
      </c>
      <c r="D11" s="146">
        <v>0</v>
      </c>
      <c r="E11" s="146">
        <v>183750</v>
      </c>
      <c r="F11" s="147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9.5" customHeight="1">
      <c r="A12" s="15" t="s">
        <v>70</v>
      </c>
      <c r="B12" s="15" t="s">
        <v>73</v>
      </c>
      <c r="C12" s="145">
        <v>16580</v>
      </c>
      <c r="D12" s="146">
        <v>0</v>
      </c>
      <c r="E12" s="146">
        <v>16580</v>
      </c>
      <c r="F12" s="147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ht="24.75" customHeight="1">
      <c r="A13" s="15" t="s">
        <v>70</v>
      </c>
      <c r="B13" s="15" t="s">
        <v>74</v>
      </c>
      <c r="C13" s="145">
        <v>50784.32</v>
      </c>
      <c r="D13" s="146">
        <v>0</v>
      </c>
      <c r="E13" s="146">
        <v>50784.32</v>
      </c>
      <c r="F13" s="147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9.5" customHeight="1">
      <c r="A14" s="15" t="s">
        <v>70</v>
      </c>
      <c r="B14" s="15" t="s">
        <v>75</v>
      </c>
      <c r="C14" s="145">
        <v>26661.77</v>
      </c>
      <c r="D14" s="146">
        <v>0</v>
      </c>
      <c r="E14" s="146">
        <v>26661.77</v>
      </c>
      <c r="F14" s="147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9.5" customHeight="1">
      <c r="A15" s="15" t="s">
        <v>70</v>
      </c>
      <c r="B15" s="15" t="s">
        <v>76</v>
      </c>
      <c r="C15" s="145">
        <v>38088.24</v>
      </c>
      <c r="D15" s="146">
        <v>0</v>
      </c>
      <c r="E15" s="146">
        <v>38088.24</v>
      </c>
      <c r="F15" s="14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</sheetData>
  <sheetProtection/>
  <mergeCells count="15"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137"/>
      <c r="B1" s="137"/>
      <c r="C1" s="137"/>
      <c r="D1" s="137"/>
      <c r="E1" s="137"/>
      <c r="F1" s="138" t="s">
        <v>77</v>
      </c>
    </row>
    <row r="2" spans="1:6" ht="19.5" customHeight="1">
      <c r="A2" s="9" t="s">
        <v>78</v>
      </c>
      <c r="B2" s="9"/>
      <c r="C2" s="9"/>
      <c r="D2" s="9"/>
      <c r="E2" s="9"/>
      <c r="F2" s="9"/>
    </row>
    <row r="3" spans="1:6" ht="19.5" customHeight="1">
      <c r="A3" s="94"/>
      <c r="B3" s="94"/>
      <c r="C3" s="139"/>
      <c r="D3" s="139"/>
      <c r="E3" s="139"/>
      <c r="F3" s="11" t="s">
        <v>2</v>
      </c>
    </row>
    <row r="4" spans="1:6" ht="19.5" customHeight="1">
      <c r="A4" s="140" t="s">
        <v>79</v>
      </c>
      <c r="B4" s="140"/>
      <c r="C4" s="141" t="s">
        <v>54</v>
      </c>
      <c r="D4" s="141" t="s">
        <v>80</v>
      </c>
      <c r="E4" s="142" t="s">
        <v>81</v>
      </c>
      <c r="F4" s="142" t="s">
        <v>82</v>
      </c>
    </row>
    <row r="5" spans="1:6" ht="19.5" customHeight="1">
      <c r="A5" s="142" t="s">
        <v>65</v>
      </c>
      <c r="B5" s="142" t="s">
        <v>83</v>
      </c>
      <c r="C5" s="141"/>
      <c r="D5" s="141"/>
      <c r="E5" s="142"/>
      <c r="F5" s="142"/>
    </row>
    <row r="6" spans="1:6" ht="19.5" customHeight="1">
      <c r="A6" s="142"/>
      <c r="B6" s="142"/>
      <c r="C6" s="141"/>
      <c r="D6" s="141"/>
      <c r="E6" s="142"/>
      <c r="F6" s="142"/>
    </row>
    <row r="7" spans="1:6" ht="19.5" customHeight="1">
      <c r="A7" s="15" t="s">
        <v>67</v>
      </c>
      <c r="B7" s="15" t="s">
        <v>54</v>
      </c>
      <c r="C7" s="16">
        <f aca="true" t="shared" si="0" ref="C7:C15">SUM(D7:F7)</f>
        <v>920977.57</v>
      </c>
      <c r="D7" s="16">
        <v>737227.57</v>
      </c>
      <c r="E7" s="16">
        <v>183750</v>
      </c>
      <c r="F7" s="16">
        <v>0</v>
      </c>
    </row>
    <row r="8" spans="1:6" ht="19.5" customHeight="1">
      <c r="A8" s="15" t="s">
        <v>67</v>
      </c>
      <c r="B8" s="15" t="s">
        <v>68</v>
      </c>
      <c r="C8" s="16">
        <f t="shared" si="0"/>
        <v>920977.57</v>
      </c>
      <c r="D8" s="16">
        <v>737227.57</v>
      </c>
      <c r="E8" s="16">
        <v>183750</v>
      </c>
      <c r="F8" s="16">
        <v>0</v>
      </c>
    </row>
    <row r="9" spans="1:6" ht="19.5" customHeight="1">
      <c r="A9" s="15" t="s">
        <v>67</v>
      </c>
      <c r="B9" s="15" t="s">
        <v>69</v>
      </c>
      <c r="C9" s="16">
        <f t="shared" si="0"/>
        <v>920977.57</v>
      </c>
      <c r="D9" s="16">
        <v>737227.57</v>
      </c>
      <c r="E9" s="16">
        <v>183750</v>
      </c>
      <c r="F9" s="16">
        <v>0</v>
      </c>
    </row>
    <row r="10" spans="1:6" ht="19.5" customHeight="1">
      <c r="A10" s="15" t="s">
        <v>70</v>
      </c>
      <c r="B10" s="15" t="s">
        <v>71</v>
      </c>
      <c r="C10" s="16">
        <f t="shared" si="0"/>
        <v>605113.24</v>
      </c>
      <c r="D10" s="16">
        <v>605113.24</v>
      </c>
      <c r="E10" s="16">
        <v>0</v>
      </c>
      <c r="F10" s="16">
        <v>0</v>
      </c>
    </row>
    <row r="11" spans="1:6" ht="19.5" customHeight="1">
      <c r="A11" s="15" t="s">
        <v>70</v>
      </c>
      <c r="B11" s="15" t="s">
        <v>72</v>
      </c>
      <c r="C11" s="16">
        <f t="shared" si="0"/>
        <v>183750</v>
      </c>
      <c r="D11" s="16">
        <v>0</v>
      </c>
      <c r="E11" s="16">
        <v>183750</v>
      </c>
      <c r="F11" s="16">
        <v>0</v>
      </c>
    </row>
    <row r="12" spans="1:6" ht="19.5" customHeight="1">
      <c r="A12" s="15" t="s">
        <v>70</v>
      </c>
      <c r="B12" s="15" t="s">
        <v>73</v>
      </c>
      <c r="C12" s="16">
        <f t="shared" si="0"/>
        <v>16580</v>
      </c>
      <c r="D12" s="16">
        <v>16580</v>
      </c>
      <c r="E12" s="16">
        <v>0</v>
      </c>
      <c r="F12" s="16">
        <v>0</v>
      </c>
    </row>
    <row r="13" spans="1:6" ht="19.5" customHeight="1">
      <c r="A13" s="15" t="s">
        <v>70</v>
      </c>
      <c r="B13" s="15" t="s">
        <v>74</v>
      </c>
      <c r="C13" s="16">
        <f t="shared" si="0"/>
        <v>50784.32</v>
      </c>
      <c r="D13" s="16">
        <v>50784.32</v>
      </c>
      <c r="E13" s="16">
        <v>0</v>
      </c>
      <c r="F13" s="16">
        <v>0</v>
      </c>
    </row>
    <row r="14" spans="1:6" ht="19.5" customHeight="1">
      <c r="A14" s="15" t="s">
        <v>70</v>
      </c>
      <c r="B14" s="15" t="s">
        <v>75</v>
      </c>
      <c r="C14" s="16">
        <f t="shared" si="0"/>
        <v>26661.77</v>
      </c>
      <c r="D14" s="16">
        <v>26661.77</v>
      </c>
      <c r="E14" s="16">
        <v>0</v>
      </c>
      <c r="F14" s="16">
        <v>0</v>
      </c>
    </row>
    <row r="15" spans="1:6" ht="19.5" customHeight="1">
      <c r="A15" s="15" t="s">
        <v>70</v>
      </c>
      <c r="B15" s="15" t="s">
        <v>76</v>
      </c>
      <c r="C15" s="16">
        <f t="shared" si="0"/>
        <v>38088.24</v>
      </c>
      <c r="D15" s="16">
        <v>38088.24</v>
      </c>
      <c r="E15" s="16">
        <v>0</v>
      </c>
      <c r="F15" s="16">
        <v>0</v>
      </c>
    </row>
  </sheetData>
  <sheetProtection/>
  <mergeCells count="8">
    <mergeCell ref="A2:F2"/>
    <mergeCell ref="A4:B4"/>
    <mergeCell ref="A5:A6"/>
    <mergeCell ref="B5:B6"/>
    <mergeCell ref="C4:C6"/>
    <mergeCell ref="D4:D6"/>
    <mergeCell ref="E4:E6"/>
    <mergeCell ref="F4:F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93"/>
      <c r="B1" s="93"/>
      <c r="C1" s="93"/>
      <c r="D1" s="93"/>
      <c r="E1" s="93"/>
      <c r="F1" s="93"/>
      <c r="G1" s="93"/>
      <c r="H1" s="20" t="s">
        <v>84</v>
      </c>
    </row>
    <row r="2" spans="1:8" ht="19.5" customHeight="1">
      <c r="A2" s="9" t="s">
        <v>85</v>
      </c>
      <c r="B2" s="9"/>
      <c r="C2" s="9"/>
      <c r="D2" s="9"/>
      <c r="E2" s="9"/>
      <c r="F2" s="9"/>
      <c r="G2" s="9"/>
      <c r="H2" s="9"/>
    </row>
    <row r="3" spans="1:8" ht="19.5" customHeight="1">
      <c r="A3" s="94"/>
      <c r="B3" s="94"/>
      <c r="C3" s="18"/>
      <c r="D3" s="18"/>
      <c r="E3" s="18"/>
      <c r="F3" s="18"/>
      <c r="G3" s="18"/>
      <c r="H3" s="11" t="s">
        <v>2</v>
      </c>
    </row>
    <row r="4" spans="1:8" ht="19.5" customHeight="1">
      <c r="A4" s="95" t="s">
        <v>3</v>
      </c>
      <c r="B4" s="96"/>
      <c r="C4" s="95" t="s">
        <v>4</v>
      </c>
      <c r="D4" s="97"/>
      <c r="E4" s="97"/>
      <c r="F4" s="97"/>
      <c r="G4" s="97"/>
      <c r="H4" s="96"/>
    </row>
    <row r="5" spans="1:8" ht="23.25" customHeight="1">
      <c r="A5" s="98" t="s">
        <v>5</v>
      </c>
      <c r="B5" s="99" t="s">
        <v>6</v>
      </c>
      <c r="C5" s="98" t="s">
        <v>5</v>
      </c>
      <c r="D5" s="99" t="s">
        <v>54</v>
      </c>
      <c r="E5" s="99" t="s">
        <v>86</v>
      </c>
      <c r="F5" s="100" t="s">
        <v>87</v>
      </c>
      <c r="G5" s="100" t="s">
        <v>88</v>
      </c>
      <c r="H5" s="100" t="s">
        <v>89</v>
      </c>
    </row>
    <row r="6" spans="1:8" ht="19.5" customHeight="1">
      <c r="A6" s="101" t="s">
        <v>90</v>
      </c>
      <c r="B6" s="102">
        <f>SUM(B7:B9)</f>
        <v>920977.57</v>
      </c>
      <c r="C6" s="103" t="s">
        <v>91</v>
      </c>
      <c r="D6" s="104">
        <f aca="true" t="shared" si="0" ref="D6:D36">SUM(E6:H6)</f>
        <v>920977.5700000001</v>
      </c>
      <c r="E6" s="105">
        <f>SUM(E7:E36)</f>
        <v>920977.5700000001</v>
      </c>
      <c r="F6" s="105">
        <f>SUM(F7:F36)</f>
        <v>0</v>
      </c>
      <c r="G6" s="106">
        <f>SUM(G7:G36)</f>
        <v>0</v>
      </c>
      <c r="H6" s="107">
        <f>SUM(H7:H36)</f>
        <v>0</v>
      </c>
    </row>
    <row r="7" spans="1:8" ht="19.5" customHeight="1">
      <c r="A7" s="101" t="s">
        <v>92</v>
      </c>
      <c r="B7" s="108">
        <v>920977.57</v>
      </c>
      <c r="C7" s="103" t="s">
        <v>93</v>
      </c>
      <c r="D7" s="109">
        <f t="shared" si="0"/>
        <v>0</v>
      </c>
      <c r="E7" s="110">
        <v>0</v>
      </c>
      <c r="F7" s="110">
        <v>0</v>
      </c>
      <c r="G7" s="110">
        <v>0</v>
      </c>
      <c r="H7" s="111">
        <v>0</v>
      </c>
    </row>
    <row r="8" spans="1:8" ht="19.5" customHeight="1">
      <c r="A8" s="101" t="s">
        <v>94</v>
      </c>
      <c r="B8" s="112">
        <v>0</v>
      </c>
      <c r="C8" s="103" t="s">
        <v>95</v>
      </c>
      <c r="D8" s="109">
        <f t="shared" si="0"/>
        <v>0</v>
      </c>
      <c r="E8" s="113">
        <v>0</v>
      </c>
      <c r="F8" s="113">
        <v>0</v>
      </c>
      <c r="G8" s="113">
        <v>0</v>
      </c>
      <c r="H8" s="114">
        <v>0</v>
      </c>
    </row>
    <row r="9" spans="1:8" ht="19.5" customHeight="1">
      <c r="A9" s="101" t="s">
        <v>96</v>
      </c>
      <c r="B9" s="108">
        <v>0</v>
      </c>
      <c r="C9" s="103" t="s">
        <v>97</v>
      </c>
      <c r="D9" s="109">
        <f t="shared" si="0"/>
        <v>0</v>
      </c>
      <c r="E9" s="115">
        <v>0</v>
      </c>
      <c r="F9" s="115">
        <v>0</v>
      </c>
      <c r="G9" s="115">
        <v>0</v>
      </c>
      <c r="H9" s="116">
        <v>0</v>
      </c>
    </row>
    <row r="10" spans="1:8" ht="19.5" customHeight="1">
      <c r="A10" s="101" t="s">
        <v>98</v>
      </c>
      <c r="B10" s="112">
        <v>0</v>
      </c>
      <c r="C10" s="103" t="s">
        <v>99</v>
      </c>
      <c r="D10" s="109">
        <f t="shared" si="0"/>
        <v>0</v>
      </c>
      <c r="E10" s="115">
        <v>0</v>
      </c>
      <c r="F10" s="115">
        <v>0</v>
      </c>
      <c r="G10" s="115">
        <v>0</v>
      </c>
      <c r="H10" s="116">
        <v>0</v>
      </c>
    </row>
    <row r="11" spans="1:8" ht="19.5" customHeight="1">
      <c r="A11" s="101"/>
      <c r="B11" s="117"/>
      <c r="C11" s="103" t="s">
        <v>100</v>
      </c>
      <c r="D11" s="109">
        <f t="shared" si="0"/>
        <v>0</v>
      </c>
      <c r="E11" s="115">
        <v>0</v>
      </c>
      <c r="F11" s="115">
        <v>0</v>
      </c>
      <c r="G11" s="115">
        <v>0</v>
      </c>
      <c r="H11" s="116">
        <v>0</v>
      </c>
    </row>
    <row r="12" spans="1:8" ht="19.5" customHeight="1">
      <c r="A12" s="101"/>
      <c r="B12" s="117"/>
      <c r="C12" s="103" t="s">
        <v>101</v>
      </c>
      <c r="D12" s="109">
        <f t="shared" si="0"/>
        <v>0</v>
      </c>
      <c r="E12" s="115">
        <v>0</v>
      </c>
      <c r="F12" s="115">
        <v>0</v>
      </c>
      <c r="G12" s="115">
        <v>0</v>
      </c>
      <c r="H12" s="116">
        <v>0</v>
      </c>
    </row>
    <row r="13" spans="1:8" ht="19.5" customHeight="1">
      <c r="A13" s="101"/>
      <c r="B13" s="117"/>
      <c r="C13" s="103" t="s">
        <v>102</v>
      </c>
      <c r="D13" s="109">
        <f t="shared" si="0"/>
        <v>788863.24</v>
      </c>
      <c r="E13" s="115">
        <v>788863.24</v>
      </c>
      <c r="F13" s="115">
        <v>0</v>
      </c>
      <c r="G13" s="115">
        <v>0</v>
      </c>
      <c r="H13" s="116">
        <v>0</v>
      </c>
    </row>
    <row r="14" spans="1:8" ht="19.5" customHeight="1">
      <c r="A14" s="101"/>
      <c r="B14" s="108"/>
      <c r="C14" s="103" t="s">
        <v>103</v>
      </c>
      <c r="D14" s="109">
        <f t="shared" si="0"/>
        <v>67364.32</v>
      </c>
      <c r="E14" s="115">
        <v>67364.32</v>
      </c>
      <c r="F14" s="115">
        <v>0</v>
      </c>
      <c r="G14" s="115">
        <v>0</v>
      </c>
      <c r="H14" s="116">
        <v>0</v>
      </c>
    </row>
    <row r="15" spans="1:8" ht="19.5" customHeight="1">
      <c r="A15" s="118"/>
      <c r="B15" s="119"/>
      <c r="C15" s="103" t="s">
        <v>104</v>
      </c>
      <c r="D15" s="109">
        <f t="shared" si="0"/>
        <v>0</v>
      </c>
      <c r="E15" s="115">
        <v>0</v>
      </c>
      <c r="F15" s="115">
        <v>0</v>
      </c>
      <c r="G15" s="115">
        <v>0</v>
      </c>
      <c r="H15" s="116">
        <v>0</v>
      </c>
    </row>
    <row r="16" spans="1:8" ht="19.5" customHeight="1">
      <c r="A16" s="118"/>
      <c r="B16" s="119"/>
      <c r="C16" s="103" t="s">
        <v>105</v>
      </c>
      <c r="D16" s="109">
        <f t="shared" si="0"/>
        <v>26661.77</v>
      </c>
      <c r="E16" s="115">
        <v>26661.77</v>
      </c>
      <c r="F16" s="115">
        <v>0</v>
      </c>
      <c r="G16" s="115">
        <v>0</v>
      </c>
      <c r="H16" s="116">
        <v>0</v>
      </c>
    </row>
    <row r="17" spans="1:8" ht="19.5" customHeight="1">
      <c r="A17" s="118"/>
      <c r="B17" s="119"/>
      <c r="C17" s="103" t="s">
        <v>106</v>
      </c>
      <c r="D17" s="109">
        <f t="shared" si="0"/>
        <v>0</v>
      </c>
      <c r="E17" s="115">
        <v>0</v>
      </c>
      <c r="F17" s="115">
        <v>0</v>
      </c>
      <c r="G17" s="115">
        <v>0</v>
      </c>
      <c r="H17" s="116">
        <v>0</v>
      </c>
    </row>
    <row r="18" spans="1:8" ht="19.5" customHeight="1">
      <c r="A18" s="118"/>
      <c r="B18" s="119"/>
      <c r="C18" s="103" t="s">
        <v>107</v>
      </c>
      <c r="D18" s="109">
        <f t="shared" si="0"/>
        <v>0</v>
      </c>
      <c r="E18" s="115">
        <v>0</v>
      </c>
      <c r="F18" s="115">
        <v>0</v>
      </c>
      <c r="G18" s="115">
        <v>0</v>
      </c>
      <c r="H18" s="116">
        <v>0</v>
      </c>
    </row>
    <row r="19" spans="1:8" ht="19.5" customHeight="1">
      <c r="A19" s="118"/>
      <c r="B19" s="119"/>
      <c r="C19" s="103" t="s">
        <v>108</v>
      </c>
      <c r="D19" s="109">
        <f t="shared" si="0"/>
        <v>0</v>
      </c>
      <c r="E19" s="115">
        <v>0</v>
      </c>
      <c r="F19" s="115">
        <v>0</v>
      </c>
      <c r="G19" s="115">
        <v>0</v>
      </c>
      <c r="H19" s="116">
        <v>0</v>
      </c>
    </row>
    <row r="20" spans="1:8" ht="19.5" customHeight="1">
      <c r="A20" s="118"/>
      <c r="B20" s="119"/>
      <c r="C20" s="103" t="s">
        <v>109</v>
      </c>
      <c r="D20" s="109">
        <f t="shared" si="0"/>
        <v>0</v>
      </c>
      <c r="E20" s="115">
        <v>0</v>
      </c>
      <c r="F20" s="115">
        <v>0</v>
      </c>
      <c r="G20" s="115">
        <v>0</v>
      </c>
      <c r="H20" s="116">
        <v>0</v>
      </c>
    </row>
    <row r="21" spans="1:8" ht="19.5" customHeight="1">
      <c r="A21" s="118"/>
      <c r="B21" s="119"/>
      <c r="C21" s="103" t="s">
        <v>110</v>
      </c>
      <c r="D21" s="109">
        <f t="shared" si="0"/>
        <v>0</v>
      </c>
      <c r="E21" s="115">
        <v>0</v>
      </c>
      <c r="F21" s="115">
        <v>0</v>
      </c>
      <c r="G21" s="115">
        <v>0</v>
      </c>
      <c r="H21" s="116">
        <v>0</v>
      </c>
    </row>
    <row r="22" spans="1:8" ht="19.5" customHeight="1">
      <c r="A22" s="118"/>
      <c r="B22" s="119"/>
      <c r="C22" s="103" t="s">
        <v>111</v>
      </c>
      <c r="D22" s="109">
        <f t="shared" si="0"/>
        <v>0</v>
      </c>
      <c r="E22" s="115">
        <v>0</v>
      </c>
      <c r="F22" s="115">
        <v>0</v>
      </c>
      <c r="G22" s="115">
        <v>0</v>
      </c>
      <c r="H22" s="116">
        <v>0</v>
      </c>
    </row>
    <row r="23" spans="1:8" ht="19.5" customHeight="1">
      <c r="A23" s="118"/>
      <c r="B23" s="119"/>
      <c r="C23" s="103" t="s">
        <v>112</v>
      </c>
      <c r="D23" s="109">
        <f t="shared" si="0"/>
        <v>0</v>
      </c>
      <c r="E23" s="115">
        <v>0</v>
      </c>
      <c r="F23" s="115">
        <v>0</v>
      </c>
      <c r="G23" s="115">
        <v>0</v>
      </c>
      <c r="H23" s="116">
        <v>0</v>
      </c>
    </row>
    <row r="24" spans="1:8" ht="19.5" customHeight="1">
      <c r="A24" s="118"/>
      <c r="B24" s="119"/>
      <c r="C24" s="103" t="s">
        <v>113</v>
      </c>
      <c r="D24" s="109">
        <f t="shared" si="0"/>
        <v>0</v>
      </c>
      <c r="E24" s="115">
        <v>0</v>
      </c>
      <c r="F24" s="115">
        <v>0</v>
      </c>
      <c r="G24" s="115">
        <v>0</v>
      </c>
      <c r="H24" s="116">
        <v>0</v>
      </c>
    </row>
    <row r="25" spans="1:8" ht="19.5" customHeight="1">
      <c r="A25" s="118"/>
      <c r="B25" s="119"/>
      <c r="C25" s="103" t="s">
        <v>114</v>
      </c>
      <c r="D25" s="109">
        <f t="shared" si="0"/>
        <v>0</v>
      </c>
      <c r="E25" s="115">
        <v>0</v>
      </c>
      <c r="F25" s="115">
        <v>0</v>
      </c>
      <c r="G25" s="115">
        <v>0</v>
      </c>
      <c r="H25" s="116">
        <v>0</v>
      </c>
    </row>
    <row r="26" spans="1:8" ht="19.5" customHeight="1">
      <c r="A26" s="118"/>
      <c r="B26" s="119"/>
      <c r="C26" s="103" t="s">
        <v>115</v>
      </c>
      <c r="D26" s="109">
        <f t="shared" si="0"/>
        <v>38088.24</v>
      </c>
      <c r="E26" s="115">
        <v>38088.24</v>
      </c>
      <c r="F26" s="115">
        <v>0</v>
      </c>
      <c r="G26" s="115">
        <v>0</v>
      </c>
      <c r="H26" s="116">
        <v>0</v>
      </c>
    </row>
    <row r="27" spans="1:8" ht="19.5" customHeight="1">
      <c r="A27" s="118"/>
      <c r="B27" s="119"/>
      <c r="C27" s="103" t="s">
        <v>116</v>
      </c>
      <c r="D27" s="109">
        <f t="shared" si="0"/>
        <v>0</v>
      </c>
      <c r="E27" s="115">
        <v>0</v>
      </c>
      <c r="F27" s="115">
        <v>0</v>
      </c>
      <c r="G27" s="115">
        <v>0</v>
      </c>
      <c r="H27" s="116">
        <v>0</v>
      </c>
    </row>
    <row r="28" spans="1:8" ht="19.5" customHeight="1">
      <c r="A28" s="118"/>
      <c r="B28" s="119"/>
      <c r="C28" s="103" t="s">
        <v>117</v>
      </c>
      <c r="D28" s="109">
        <f t="shared" si="0"/>
        <v>0</v>
      </c>
      <c r="E28" s="115">
        <v>0</v>
      </c>
      <c r="F28" s="115">
        <v>0</v>
      </c>
      <c r="G28" s="115">
        <v>0</v>
      </c>
      <c r="H28" s="116">
        <v>0</v>
      </c>
    </row>
    <row r="29" spans="1:8" ht="19.5" customHeight="1">
      <c r="A29" s="118"/>
      <c r="B29" s="119"/>
      <c r="C29" s="103" t="s">
        <v>118</v>
      </c>
      <c r="D29" s="109">
        <f t="shared" si="0"/>
        <v>0</v>
      </c>
      <c r="E29" s="115">
        <v>0</v>
      </c>
      <c r="F29" s="115">
        <v>0</v>
      </c>
      <c r="G29" s="115">
        <v>0</v>
      </c>
      <c r="H29" s="116">
        <v>0</v>
      </c>
    </row>
    <row r="30" spans="1:8" ht="19.5" customHeight="1">
      <c r="A30" s="118"/>
      <c r="B30" s="119"/>
      <c r="C30" s="103" t="s">
        <v>119</v>
      </c>
      <c r="D30" s="109">
        <f t="shared" si="0"/>
        <v>0</v>
      </c>
      <c r="E30" s="115">
        <v>0</v>
      </c>
      <c r="F30" s="115">
        <v>0</v>
      </c>
      <c r="G30" s="115">
        <v>0</v>
      </c>
      <c r="H30" s="116">
        <v>0</v>
      </c>
    </row>
    <row r="31" spans="1:8" ht="19.5" customHeight="1">
      <c r="A31" s="118"/>
      <c r="B31" s="119"/>
      <c r="C31" s="103" t="s">
        <v>120</v>
      </c>
      <c r="D31" s="109">
        <f t="shared" si="0"/>
        <v>0</v>
      </c>
      <c r="E31" s="115">
        <v>0</v>
      </c>
      <c r="F31" s="115">
        <v>0</v>
      </c>
      <c r="G31" s="115">
        <v>0</v>
      </c>
      <c r="H31" s="116">
        <v>0</v>
      </c>
    </row>
    <row r="32" spans="1:8" ht="19.5" customHeight="1">
      <c r="A32" s="118"/>
      <c r="B32" s="119"/>
      <c r="C32" s="103" t="s">
        <v>121</v>
      </c>
      <c r="D32" s="109">
        <f t="shared" si="0"/>
        <v>0</v>
      </c>
      <c r="E32" s="115">
        <v>0</v>
      </c>
      <c r="F32" s="115">
        <v>0</v>
      </c>
      <c r="G32" s="115">
        <v>0</v>
      </c>
      <c r="H32" s="116">
        <v>0</v>
      </c>
    </row>
    <row r="33" spans="1:8" ht="19.5" customHeight="1">
      <c r="A33" s="118"/>
      <c r="B33" s="119"/>
      <c r="C33" s="103" t="s">
        <v>122</v>
      </c>
      <c r="D33" s="109">
        <f t="shared" si="0"/>
        <v>0</v>
      </c>
      <c r="E33" s="115">
        <v>0</v>
      </c>
      <c r="F33" s="115">
        <v>0</v>
      </c>
      <c r="G33" s="115">
        <v>0</v>
      </c>
      <c r="H33" s="116">
        <v>0</v>
      </c>
    </row>
    <row r="34" spans="1:8" ht="19.5" customHeight="1">
      <c r="A34" s="118"/>
      <c r="B34" s="119"/>
      <c r="C34" s="103" t="s">
        <v>123</v>
      </c>
      <c r="D34" s="109">
        <f t="shared" si="0"/>
        <v>0</v>
      </c>
      <c r="E34" s="115">
        <v>0</v>
      </c>
      <c r="F34" s="115">
        <v>0</v>
      </c>
      <c r="G34" s="115">
        <v>0</v>
      </c>
      <c r="H34" s="116">
        <v>0</v>
      </c>
    </row>
    <row r="35" spans="1:8" ht="19.5" customHeight="1">
      <c r="A35" s="118"/>
      <c r="B35" s="119"/>
      <c r="C35" s="103" t="s">
        <v>124</v>
      </c>
      <c r="D35" s="109">
        <f t="shared" si="0"/>
        <v>0</v>
      </c>
      <c r="E35" s="110">
        <v>0</v>
      </c>
      <c r="F35" s="110">
        <v>0</v>
      </c>
      <c r="G35" s="110">
        <v>0</v>
      </c>
      <c r="H35" s="77">
        <v>0</v>
      </c>
    </row>
    <row r="36" spans="1:8" ht="19.5" customHeight="1">
      <c r="A36" s="118"/>
      <c r="B36" s="119"/>
      <c r="C36" s="103" t="s">
        <v>125</v>
      </c>
      <c r="D36" s="109">
        <f t="shared" si="0"/>
        <v>0</v>
      </c>
      <c r="E36" s="120">
        <v>0</v>
      </c>
      <c r="F36" s="120">
        <v>0</v>
      </c>
      <c r="G36" s="120">
        <v>0</v>
      </c>
      <c r="H36" s="111">
        <v>0</v>
      </c>
    </row>
    <row r="37" spans="1:8" ht="19.5" customHeight="1">
      <c r="A37" s="121"/>
      <c r="B37" s="122"/>
      <c r="C37" s="123"/>
      <c r="D37" s="124"/>
      <c r="E37" s="125"/>
      <c r="F37" s="125"/>
      <c r="G37" s="125"/>
      <c r="H37" s="126"/>
    </row>
    <row r="38" spans="1:8" ht="19.5" customHeight="1">
      <c r="A38" s="101"/>
      <c r="B38" s="108"/>
      <c r="C38" s="103" t="s">
        <v>126</v>
      </c>
      <c r="D38" s="127">
        <f>SUM(B6,B10)-SUM(D6)</f>
        <v>0</v>
      </c>
      <c r="E38" s="110">
        <f>SUM(B7)-SUM(E6)</f>
        <v>0</v>
      </c>
      <c r="F38" s="110">
        <f>SUM(B8)-SUM(F6)</f>
        <v>0</v>
      </c>
      <c r="G38" s="110">
        <f>SUM(B9)-SUM(G6)</f>
        <v>0</v>
      </c>
      <c r="H38" s="77">
        <f>SUM(B10)-SUM(H6)</f>
        <v>0</v>
      </c>
    </row>
    <row r="39" spans="1:8" ht="19.5" customHeight="1">
      <c r="A39" s="101"/>
      <c r="B39" s="128"/>
      <c r="C39" s="103"/>
      <c r="D39" s="129"/>
      <c r="E39" s="125"/>
      <c r="F39" s="125"/>
      <c r="G39" s="125"/>
      <c r="H39" s="126"/>
    </row>
    <row r="40" spans="1:8" ht="19.5" customHeight="1">
      <c r="A40" s="121" t="s">
        <v>49</v>
      </c>
      <c r="B40" s="130">
        <f>SUM(B6,B10)</f>
        <v>920977.57</v>
      </c>
      <c r="C40" s="123" t="s">
        <v>50</v>
      </c>
      <c r="D40" s="131">
        <f>SUM(D7:D38)</f>
        <v>920977.5700000001</v>
      </c>
      <c r="E40" s="132">
        <f>SUM(E7:E38)</f>
        <v>920977.5700000001</v>
      </c>
      <c r="F40" s="132">
        <f>SUM(F7:F38)</f>
        <v>0</v>
      </c>
      <c r="G40" s="132">
        <f>SUM(G7:G38)</f>
        <v>0</v>
      </c>
      <c r="H40" s="133">
        <f>SUM(H7:H38)</f>
        <v>0</v>
      </c>
    </row>
    <row r="41" spans="1:8" ht="19.5" customHeight="1">
      <c r="A41" s="134"/>
      <c r="B41" s="135"/>
      <c r="C41" s="136"/>
      <c r="D41" s="136"/>
      <c r="E41" s="136"/>
      <c r="F41" s="136"/>
      <c r="G41" s="136"/>
      <c r="H41" s="93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4" width="15.16015625" style="0" customWidth="1"/>
    <col min="5" max="24" width="14" style="0" customWidth="1"/>
  </cols>
  <sheetData>
    <row r="1" spans="1:24" ht="19.5" customHeight="1">
      <c r="A1" s="69"/>
      <c r="B1" s="69"/>
      <c r="C1" s="69"/>
      <c r="D1" s="69"/>
      <c r="E1" s="69"/>
      <c r="F1" s="69"/>
      <c r="G1" s="69"/>
      <c r="H1" s="69"/>
      <c r="X1" s="89" t="s">
        <v>127</v>
      </c>
    </row>
    <row r="2" spans="1:24" ht="19.5" customHeight="1">
      <c r="A2" s="9" t="s">
        <v>128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9.5" customHeight="1">
      <c r="A3" s="78"/>
      <c r="B3" s="10"/>
      <c r="C3" s="10"/>
      <c r="D3" s="68"/>
      <c r="E3" s="69"/>
      <c r="F3" s="69"/>
      <c r="G3" s="69"/>
      <c r="H3" s="69"/>
      <c r="X3" s="11" t="s">
        <v>2</v>
      </c>
    </row>
    <row r="4" spans="1:24" ht="19.5" customHeight="1">
      <c r="A4" s="24" t="s">
        <v>79</v>
      </c>
      <c r="B4" s="24"/>
      <c r="C4" s="79"/>
      <c r="D4" s="12" t="s">
        <v>129</v>
      </c>
      <c r="E4" s="80" t="s">
        <v>130</v>
      </c>
      <c r="F4" s="81"/>
      <c r="G4" s="81"/>
      <c r="H4" s="81"/>
      <c r="I4" s="81"/>
      <c r="J4" s="81"/>
      <c r="K4" s="81"/>
      <c r="L4" s="81"/>
      <c r="M4" s="81"/>
      <c r="N4" s="84"/>
      <c r="O4" s="80" t="s">
        <v>131</v>
      </c>
      <c r="P4" s="81"/>
      <c r="Q4" s="81"/>
      <c r="R4" s="81"/>
      <c r="S4" s="81"/>
      <c r="T4" s="81"/>
      <c r="U4" s="84"/>
      <c r="V4" s="80" t="s">
        <v>132</v>
      </c>
      <c r="W4" s="81"/>
      <c r="X4" s="84"/>
    </row>
    <row r="5" spans="1:24" ht="19.5" customHeight="1">
      <c r="A5" s="49" t="s">
        <v>133</v>
      </c>
      <c r="B5" s="50"/>
      <c r="C5" s="82" t="s">
        <v>134</v>
      </c>
      <c r="D5" s="12"/>
      <c r="E5" s="83" t="s">
        <v>54</v>
      </c>
      <c r="F5" s="80" t="s">
        <v>135</v>
      </c>
      <c r="G5" s="81"/>
      <c r="H5" s="84"/>
      <c r="I5" s="80" t="s">
        <v>87</v>
      </c>
      <c r="J5" s="81"/>
      <c r="K5" s="84"/>
      <c r="L5" s="80" t="s">
        <v>88</v>
      </c>
      <c r="M5" s="81"/>
      <c r="N5" s="84"/>
      <c r="O5" s="88" t="s">
        <v>54</v>
      </c>
      <c r="P5" s="80" t="s">
        <v>135</v>
      </c>
      <c r="Q5" s="81"/>
      <c r="R5" s="84"/>
      <c r="S5" s="80" t="s">
        <v>87</v>
      </c>
      <c r="T5" s="81"/>
      <c r="U5" s="84"/>
      <c r="V5" s="88" t="s">
        <v>136</v>
      </c>
      <c r="W5" s="90" t="s">
        <v>80</v>
      </c>
      <c r="X5" s="90" t="s">
        <v>81</v>
      </c>
    </row>
    <row r="6" spans="1:24" ht="30.75" customHeight="1">
      <c r="A6" s="54" t="s">
        <v>137</v>
      </c>
      <c r="B6" s="54" t="s">
        <v>138</v>
      </c>
      <c r="C6" s="71"/>
      <c r="D6" s="12"/>
      <c r="E6" s="85"/>
      <c r="F6" s="86" t="s">
        <v>139</v>
      </c>
      <c r="G6" s="87" t="s">
        <v>80</v>
      </c>
      <c r="H6" s="87" t="s">
        <v>81</v>
      </c>
      <c r="I6" s="87" t="s">
        <v>139</v>
      </c>
      <c r="J6" s="87" t="s">
        <v>80</v>
      </c>
      <c r="K6" s="87" t="s">
        <v>81</v>
      </c>
      <c r="L6" s="87" t="s">
        <v>139</v>
      </c>
      <c r="M6" s="87" t="s">
        <v>80</v>
      </c>
      <c r="N6" s="87" t="s">
        <v>81</v>
      </c>
      <c r="O6" s="34"/>
      <c r="P6" s="86" t="s">
        <v>139</v>
      </c>
      <c r="Q6" s="87" t="s">
        <v>80</v>
      </c>
      <c r="R6" s="87" t="s">
        <v>81</v>
      </c>
      <c r="S6" s="87" t="s">
        <v>139</v>
      </c>
      <c r="T6" s="87" t="s">
        <v>80</v>
      </c>
      <c r="U6" s="87" t="s">
        <v>81</v>
      </c>
      <c r="V6" s="91"/>
      <c r="W6" s="92"/>
      <c r="X6" s="92"/>
    </row>
    <row r="7" spans="1:24" ht="19.5" customHeight="1">
      <c r="A7" s="36" t="s">
        <v>67</v>
      </c>
      <c r="B7" s="36" t="s">
        <v>67</v>
      </c>
      <c r="C7" s="36" t="s">
        <v>54</v>
      </c>
      <c r="D7" s="16">
        <f aca="true" t="shared" si="0" ref="D7:D25">SUM(E7,O7,V7)</f>
        <v>920977.57</v>
      </c>
      <c r="E7" s="16">
        <f aca="true" t="shared" si="1" ref="E7:E25">SUM(F7,I7,L7)</f>
        <v>920977.57</v>
      </c>
      <c r="F7" s="16">
        <f aca="true" t="shared" si="2" ref="F7:F25">SUM(G7:H7)</f>
        <v>920977.57</v>
      </c>
      <c r="G7" s="16">
        <v>737227.57</v>
      </c>
      <c r="H7" s="16">
        <v>183750</v>
      </c>
      <c r="I7" s="16">
        <f aca="true" t="shared" si="3" ref="I7:I25">SUM(J7:K7)</f>
        <v>0</v>
      </c>
      <c r="J7" s="16">
        <v>0</v>
      </c>
      <c r="K7" s="16">
        <v>0</v>
      </c>
      <c r="L7" s="16">
        <f aca="true" t="shared" si="4" ref="L7:L25">SUM(M7:N7)</f>
        <v>0</v>
      </c>
      <c r="M7" s="16">
        <v>0</v>
      </c>
      <c r="N7" s="16">
        <v>0</v>
      </c>
      <c r="O7" s="16">
        <f aca="true" t="shared" si="5" ref="O7:O25">SUM(P7,S7)</f>
        <v>0</v>
      </c>
      <c r="P7" s="16">
        <f aca="true" t="shared" si="6" ref="P7:P25">SUM(Q7:R7)</f>
        <v>0</v>
      </c>
      <c r="Q7" s="16">
        <v>0</v>
      </c>
      <c r="R7" s="16">
        <v>0</v>
      </c>
      <c r="S7" s="16">
        <f aca="true" t="shared" si="7" ref="S7:S25">SUM(T7:U7)</f>
        <v>0</v>
      </c>
      <c r="T7" s="16">
        <v>0</v>
      </c>
      <c r="U7" s="16">
        <v>0</v>
      </c>
      <c r="V7" s="16">
        <f aca="true" t="shared" si="8" ref="V7:V25">SUM(W7:X7)</f>
        <v>0</v>
      </c>
      <c r="W7" s="16">
        <v>0</v>
      </c>
      <c r="X7" s="16">
        <v>0</v>
      </c>
    </row>
    <row r="8" spans="1:24" ht="19.5" customHeight="1">
      <c r="A8" s="36" t="s">
        <v>67</v>
      </c>
      <c r="B8" s="36" t="s">
        <v>67</v>
      </c>
      <c r="C8" s="36" t="s">
        <v>68</v>
      </c>
      <c r="D8" s="16">
        <f t="shared" si="0"/>
        <v>920977.57</v>
      </c>
      <c r="E8" s="16">
        <f t="shared" si="1"/>
        <v>920977.57</v>
      </c>
      <c r="F8" s="16">
        <f t="shared" si="2"/>
        <v>920977.57</v>
      </c>
      <c r="G8" s="16">
        <v>737227.57</v>
      </c>
      <c r="H8" s="16">
        <v>183750</v>
      </c>
      <c r="I8" s="16">
        <f t="shared" si="3"/>
        <v>0</v>
      </c>
      <c r="J8" s="16">
        <v>0</v>
      </c>
      <c r="K8" s="16">
        <v>0</v>
      </c>
      <c r="L8" s="16">
        <f t="shared" si="4"/>
        <v>0</v>
      </c>
      <c r="M8" s="16">
        <v>0</v>
      </c>
      <c r="N8" s="16">
        <v>0</v>
      </c>
      <c r="O8" s="16">
        <f t="shared" si="5"/>
        <v>0</v>
      </c>
      <c r="P8" s="16">
        <f t="shared" si="6"/>
        <v>0</v>
      </c>
      <c r="Q8" s="16">
        <v>0</v>
      </c>
      <c r="R8" s="16">
        <v>0</v>
      </c>
      <c r="S8" s="16">
        <f t="shared" si="7"/>
        <v>0</v>
      </c>
      <c r="T8" s="16">
        <v>0</v>
      </c>
      <c r="U8" s="16">
        <v>0</v>
      </c>
      <c r="V8" s="16">
        <f t="shared" si="8"/>
        <v>0</v>
      </c>
      <c r="W8" s="16">
        <v>0</v>
      </c>
      <c r="X8" s="16">
        <v>0</v>
      </c>
    </row>
    <row r="9" spans="1:24" ht="19.5" customHeight="1">
      <c r="A9" s="36" t="s">
        <v>67</v>
      </c>
      <c r="B9" s="36" t="s">
        <v>67</v>
      </c>
      <c r="C9" s="36" t="s">
        <v>69</v>
      </c>
      <c r="D9" s="16">
        <f t="shared" si="0"/>
        <v>920977.57</v>
      </c>
      <c r="E9" s="16">
        <f t="shared" si="1"/>
        <v>920977.57</v>
      </c>
      <c r="F9" s="16">
        <f t="shared" si="2"/>
        <v>920977.57</v>
      </c>
      <c r="G9" s="16">
        <v>737227.57</v>
      </c>
      <c r="H9" s="16">
        <v>183750</v>
      </c>
      <c r="I9" s="16">
        <f t="shared" si="3"/>
        <v>0</v>
      </c>
      <c r="J9" s="16">
        <v>0</v>
      </c>
      <c r="K9" s="16">
        <v>0</v>
      </c>
      <c r="L9" s="16">
        <f t="shared" si="4"/>
        <v>0</v>
      </c>
      <c r="M9" s="16">
        <v>0</v>
      </c>
      <c r="N9" s="16">
        <v>0</v>
      </c>
      <c r="O9" s="16">
        <f t="shared" si="5"/>
        <v>0</v>
      </c>
      <c r="P9" s="16">
        <f t="shared" si="6"/>
        <v>0</v>
      </c>
      <c r="Q9" s="16">
        <v>0</v>
      </c>
      <c r="R9" s="16">
        <v>0</v>
      </c>
      <c r="S9" s="16">
        <f t="shared" si="7"/>
        <v>0</v>
      </c>
      <c r="T9" s="16">
        <v>0</v>
      </c>
      <c r="U9" s="16">
        <v>0</v>
      </c>
      <c r="V9" s="16">
        <f t="shared" si="8"/>
        <v>0</v>
      </c>
      <c r="W9" s="16">
        <v>0</v>
      </c>
      <c r="X9" s="16">
        <v>0</v>
      </c>
    </row>
    <row r="10" spans="1:24" ht="19.5" customHeight="1">
      <c r="A10" s="36" t="s">
        <v>67</v>
      </c>
      <c r="B10" s="36" t="s">
        <v>67</v>
      </c>
      <c r="C10" s="36" t="s">
        <v>140</v>
      </c>
      <c r="D10" s="16">
        <f t="shared" si="0"/>
        <v>572936.33</v>
      </c>
      <c r="E10" s="16">
        <f t="shared" si="1"/>
        <v>572936.33</v>
      </c>
      <c r="F10" s="16">
        <f t="shared" si="2"/>
        <v>572936.33</v>
      </c>
      <c r="G10" s="16">
        <v>572936.33</v>
      </c>
      <c r="H10" s="16">
        <v>0</v>
      </c>
      <c r="I10" s="16">
        <f t="shared" si="3"/>
        <v>0</v>
      </c>
      <c r="J10" s="16">
        <v>0</v>
      </c>
      <c r="K10" s="16">
        <v>0</v>
      </c>
      <c r="L10" s="16">
        <f t="shared" si="4"/>
        <v>0</v>
      </c>
      <c r="M10" s="16">
        <v>0</v>
      </c>
      <c r="N10" s="16">
        <v>0</v>
      </c>
      <c r="O10" s="16">
        <f t="shared" si="5"/>
        <v>0</v>
      </c>
      <c r="P10" s="16">
        <f t="shared" si="6"/>
        <v>0</v>
      </c>
      <c r="Q10" s="16">
        <v>0</v>
      </c>
      <c r="R10" s="16">
        <v>0</v>
      </c>
      <c r="S10" s="16">
        <f t="shared" si="7"/>
        <v>0</v>
      </c>
      <c r="T10" s="16">
        <v>0</v>
      </c>
      <c r="U10" s="16">
        <v>0</v>
      </c>
      <c r="V10" s="16">
        <f t="shared" si="8"/>
        <v>0</v>
      </c>
      <c r="W10" s="16">
        <v>0</v>
      </c>
      <c r="X10" s="16">
        <v>0</v>
      </c>
    </row>
    <row r="11" spans="1:24" ht="19.5" customHeight="1">
      <c r="A11" s="36" t="s">
        <v>141</v>
      </c>
      <c r="B11" s="36" t="s">
        <v>142</v>
      </c>
      <c r="C11" s="36" t="s">
        <v>143</v>
      </c>
      <c r="D11" s="16">
        <f t="shared" si="0"/>
        <v>140000</v>
      </c>
      <c r="E11" s="16">
        <f t="shared" si="1"/>
        <v>140000</v>
      </c>
      <c r="F11" s="16">
        <f t="shared" si="2"/>
        <v>140000</v>
      </c>
      <c r="G11" s="16">
        <v>140000</v>
      </c>
      <c r="H11" s="16">
        <v>0</v>
      </c>
      <c r="I11" s="16">
        <f t="shared" si="3"/>
        <v>0</v>
      </c>
      <c r="J11" s="16">
        <v>0</v>
      </c>
      <c r="K11" s="16">
        <v>0</v>
      </c>
      <c r="L11" s="16">
        <f t="shared" si="4"/>
        <v>0</v>
      </c>
      <c r="M11" s="16">
        <v>0</v>
      </c>
      <c r="N11" s="16">
        <v>0</v>
      </c>
      <c r="O11" s="16">
        <f t="shared" si="5"/>
        <v>0</v>
      </c>
      <c r="P11" s="16">
        <f t="shared" si="6"/>
        <v>0</v>
      </c>
      <c r="Q11" s="16">
        <v>0</v>
      </c>
      <c r="R11" s="16">
        <v>0</v>
      </c>
      <c r="S11" s="16">
        <f t="shared" si="7"/>
        <v>0</v>
      </c>
      <c r="T11" s="16">
        <v>0</v>
      </c>
      <c r="U11" s="16">
        <v>0</v>
      </c>
      <c r="V11" s="16">
        <f t="shared" si="8"/>
        <v>0</v>
      </c>
      <c r="W11" s="16">
        <v>0</v>
      </c>
      <c r="X11" s="16">
        <v>0</v>
      </c>
    </row>
    <row r="12" spans="1:24" ht="19.5" customHeight="1">
      <c r="A12" s="36" t="s">
        <v>141</v>
      </c>
      <c r="B12" s="36" t="s">
        <v>144</v>
      </c>
      <c r="C12" s="36" t="s">
        <v>145</v>
      </c>
      <c r="D12" s="16">
        <f t="shared" si="0"/>
        <v>77446.09</v>
      </c>
      <c r="E12" s="16">
        <f t="shared" si="1"/>
        <v>77446.09</v>
      </c>
      <c r="F12" s="16">
        <f t="shared" si="2"/>
        <v>77446.09</v>
      </c>
      <c r="G12" s="16">
        <v>77446.09</v>
      </c>
      <c r="H12" s="16">
        <v>0</v>
      </c>
      <c r="I12" s="16">
        <f t="shared" si="3"/>
        <v>0</v>
      </c>
      <c r="J12" s="16">
        <v>0</v>
      </c>
      <c r="K12" s="16">
        <v>0</v>
      </c>
      <c r="L12" s="16">
        <f t="shared" si="4"/>
        <v>0</v>
      </c>
      <c r="M12" s="16">
        <v>0</v>
      </c>
      <c r="N12" s="16">
        <v>0</v>
      </c>
      <c r="O12" s="16">
        <f t="shared" si="5"/>
        <v>0</v>
      </c>
      <c r="P12" s="16">
        <f t="shared" si="6"/>
        <v>0</v>
      </c>
      <c r="Q12" s="16">
        <v>0</v>
      </c>
      <c r="R12" s="16">
        <v>0</v>
      </c>
      <c r="S12" s="16">
        <f t="shared" si="7"/>
        <v>0</v>
      </c>
      <c r="T12" s="16">
        <v>0</v>
      </c>
      <c r="U12" s="16">
        <v>0</v>
      </c>
      <c r="V12" s="16">
        <f t="shared" si="8"/>
        <v>0</v>
      </c>
      <c r="W12" s="16">
        <v>0</v>
      </c>
      <c r="X12" s="16">
        <v>0</v>
      </c>
    </row>
    <row r="13" spans="1:24" ht="19.5" customHeight="1">
      <c r="A13" s="36" t="s">
        <v>141</v>
      </c>
      <c r="B13" s="36" t="s">
        <v>146</v>
      </c>
      <c r="C13" s="36" t="s">
        <v>147</v>
      </c>
      <c r="D13" s="16">
        <f t="shared" si="0"/>
        <v>38088.24</v>
      </c>
      <c r="E13" s="16">
        <f t="shared" si="1"/>
        <v>38088.24</v>
      </c>
      <c r="F13" s="16">
        <f t="shared" si="2"/>
        <v>38088.24</v>
      </c>
      <c r="G13" s="16">
        <v>38088.24</v>
      </c>
      <c r="H13" s="16">
        <v>0</v>
      </c>
      <c r="I13" s="16">
        <f t="shared" si="3"/>
        <v>0</v>
      </c>
      <c r="J13" s="16">
        <v>0</v>
      </c>
      <c r="K13" s="16">
        <v>0</v>
      </c>
      <c r="L13" s="16">
        <f t="shared" si="4"/>
        <v>0</v>
      </c>
      <c r="M13" s="16">
        <v>0</v>
      </c>
      <c r="N13" s="16">
        <v>0</v>
      </c>
      <c r="O13" s="16">
        <f t="shared" si="5"/>
        <v>0</v>
      </c>
      <c r="P13" s="16">
        <f t="shared" si="6"/>
        <v>0</v>
      </c>
      <c r="Q13" s="16">
        <v>0</v>
      </c>
      <c r="R13" s="16">
        <v>0</v>
      </c>
      <c r="S13" s="16">
        <f t="shared" si="7"/>
        <v>0</v>
      </c>
      <c r="T13" s="16">
        <v>0</v>
      </c>
      <c r="U13" s="16">
        <v>0</v>
      </c>
      <c r="V13" s="16">
        <f t="shared" si="8"/>
        <v>0</v>
      </c>
      <c r="W13" s="16">
        <v>0</v>
      </c>
      <c r="X13" s="16">
        <v>0</v>
      </c>
    </row>
    <row r="14" spans="1:24" ht="19.5" customHeight="1">
      <c r="A14" s="36" t="s">
        <v>141</v>
      </c>
      <c r="B14" s="36" t="s">
        <v>148</v>
      </c>
      <c r="C14" s="36" t="s">
        <v>149</v>
      </c>
      <c r="D14" s="16">
        <f t="shared" si="0"/>
        <v>317402</v>
      </c>
      <c r="E14" s="16">
        <f t="shared" si="1"/>
        <v>317402</v>
      </c>
      <c r="F14" s="16">
        <f t="shared" si="2"/>
        <v>317402</v>
      </c>
      <c r="G14" s="16">
        <v>317402</v>
      </c>
      <c r="H14" s="16">
        <v>0</v>
      </c>
      <c r="I14" s="16">
        <f t="shared" si="3"/>
        <v>0</v>
      </c>
      <c r="J14" s="16">
        <v>0</v>
      </c>
      <c r="K14" s="16">
        <v>0</v>
      </c>
      <c r="L14" s="16">
        <f t="shared" si="4"/>
        <v>0</v>
      </c>
      <c r="M14" s="16">
        <v>0</v>
      </c>
      <c r="N14" s="16">
        <v>0</v>
      </c>
      <c r="O14" s="16">
        <f t="shared" si="5"/>
        <v>0</v>
      </c>
      <c r="P14" s="16">
        <f t="shared" si="6"/>
        <v>0</v>
      </c>
      <c r="Q14" s="16">
        <v>0</v>
      </c>
      <c r="R14" s="16">
        <v>0</v>
      </c>
      <c r="S14" s="16">
        <f t="shared" si="7"/>
        <v>0</v>
      </c>
      <c r="T14" s="16">
        <v>0</v>
      </c>
      <c r="U14" s="16">
        <v>0</v>
      </c>
      <c r="V14" s="16">
        <f t="shared" si="8"/>
        <v>0</v>
      </c>
      <c r="W14" s="16">
        <v>0</v>
      </c>
      <c r="X14" s="16">
        <v>0</v>
      </c>
    </row>
    <row r="15" spans="1:24" ht="19.5" customHeight="1">
      <c r="A15" s="36" t="s">
        <v>67</v>
      </c>
      <c r="B15" s="36" t="s">
        <v>67</v>
      </c>
      <c r="C15" s="36" t="s">
        <v>150</v>
      </c>
      <c r="D15" s="16">
        <f t="shared" si="0"/>
        <v>311411.24</v>
      </c>
      <c r="E15" s="16">
        <f t="shared" si="1"/>
        <v>311411.24</v>
      </c>
      <c r="F15" s="16">
        <f t="shared" si="2"/>
        <v>311411.24</v>
      </c>
      <c r="G15" s="16">
        <v>161411.24</v>
      </c>
      <c r="H15" s="16">
        <v>150000</v>
      </c>
      <c r="I15" s="16">
        <f t="shared" si="3"/>
        <v>0</v>
      </c>
      <c r="J15" s="16">
        <v>0</v>
      </c>
      <c r="K15" s="16">
        <v>0</v>
      </c>
      <c r="L15" s="16">
        <f t="shared" si="4"/>
        <v>0</v>
      </c>
      <c r="M15" s="16">
        <v>0</v>
      </c>
      <c r="N15" s="16">
        <v>0</v>
      </c>
      <c r="O15" s="16">
        <f t="shared" si="5"/>
        <v>0</v>
      </c>
      <c r="P15" s="16">
        <f t="shared" si="6"/>
        <v>0</v>
      </c>
      <c r="Q15" s="16">
        <v>0</v>
      </c>
      <c r="R15" s="16">
        <v>0</v>
      </c>
      <c r="S15" s="16">
        <f t="shared" si="7"/>
        <v>0</v>
      </c>
      <c r="T15" s="16">
        <v>0</v>
      </c>
      <c r="U15" s="16">
        <v>0</v>
      </c>
      <c r="V15" s="16">
        <f t="shared" si="8"/>
        <v>0</v>
      </c>
      <c r="W15" s="16">
        <v>0</v>
      </c>
      <c r="X15" s="16">
        <v>0</v>
      </c>
    </row>
    <row r="16" spans="1:24" ht="19.5" customHeight="1">
      <c r="A16" s="36" t="s">
        <v>151</v>
      </c>
      <c r="B16" s="36" t="s">
        <v>152</v>
      </c>
      <c r="C16" s="36" t="s">
        <v>153</v>
      </c>
      <c r="D16" s="16">
        <f t="shared" si="0"/>
        <v>160000</v>
      </c>
      <c r="E16" s="16">
        <f t="shared" si="1"/>
        <v>160000</v>
      </c>
      <c r="F16" s="16">
        <f t="shared" si="2"/>
        <v>160000</v>
      </c>
      <c r="G16" s="16">
        <v>10000</v>
      </c>
      <c r="H16" s="16">
        <v>150000</v>
      </c>
      <c r="I16" s="16">
        <f t="shared" si="3"/>
        <v>0</v>
      </c>
      <c r="J16" s="16">
        <v>0</v>
      </c>
      <c r="K16" s="16">
        <v>0</v>
      </c>
      <c r="L16" s="16">
        <f t="shared" si="4"/>
        <v>0</v>
      </c>
      <c r="M16" s="16">
        <v>0</v>
      </c>
      <c r="N16" s="16">
        <v>0</v>
      </c>
      <c r="O16" s="16">
        <f t="shared" si="5"/>
        <v>0</v>
      </c>
      <c r="P16" s="16">
        <f t="shared" si="6"/>
        <v>0</v>
      </c>
      <c r="Q16" s="16">
        <v>0</v>
      </c>
      <c r="R16" s="16">
        <v>0</v>
      </c>
      <c r="S16" s="16">
        <f t="shared" si="7"/>
        <v>0</v>
      </c>
      <c r="T16" s="16">
        <v>0</v>
      </c>
      <c r="U16" s="16">
        <v>0</v>
      </c>
      <c r="V16" s="16">
        <f t="shared" si="8"/>
        <v>0</v>
      </c>
      <c r="W16" s="16">
        <v>0</v>
      </c>
      <c r="X16" s="16">
        <v>0</v>
      </c>
    </row>
    <row r="17" spans="1:24" ht="19.5" customHeight="1">
      <c r="A17" s="36" t="s">
        <v>151</v>
      </c>
      <c r="B17" s="36" t="s">
        <v>144</v>
      </c>
      <c r="C17" s="36" t="s">
        <v>154</v>
      </c>
      <c r="D17" s="16">
        <f t="shared" si="0"/>
        <v>5000</v>
      </c>
      <c r="E17" s="16">
        <f t="shared" si="1"/>
        <v>5000</v>
      </c>
      <c r="F17" s="16">
        <f t="shared" si="2"/>
        <v>5000</v>
      </c>
      <c r="G17" s="16">
        <v>5000</v>
      </c>
      <c r="H17" s="16">
        <v>0</v>
      </c>
      <c r="I17" s="16">
        <f t="shared" si="3"/>
        <v>0</v>
      </c>
      <c r="J17" s="16">
        <v>0</v>
      </c>
      <c r="K17" s="16">
        <v>0</v>
      </c>
      <c r="L17" s="16">
        <f t="shared" si="4"/>
        <v>0</v>
      </c>
      <c r="M17" s="16">
        <v>0</v>
      </c>
      <c r="N17" s="16">
        <v>0</v>
      </c>
      <c r="O17" s="16">
        <f t="shared" si="5"/>
        <v>0</v>
      </c>
      <c r="P17" s="16">
        <f t="shared" si="6"/>
        <v>0</v>
      </c>
      <c r="Q17" s="16">
        <v>0</v>
      </c>
      <c r="R17" s="16">
        <v>0</v>
      </c>
      <c r="S17" s="16">
        <f t="shared" si="7"/>
        <v>0</v>
      </c>
      <c r="T17" s="16">
        <v>0</v>
      </c>
      <c r="U17" s="16">
        <v>0</v>
      </c>
      <c r="V17" s="16">
        <f t="shared" si="8"/>
        <v>0</v>
      </c>
      <c r="W17" s="16">
        <v>0</v>
      </c>
      <c r="X17" s="16">
        <v>0</v>
      </c>
    </row>
    <row r="18" spans="1:24" ht="19.5" customHeight="1">
      <c r="A18" s="36" t="s">
        <v>151</v>
      </c>
      <c r="B18" s="36" t="s">
        <v>142</v>
      </c>
      <c r="C18" s="36" t="s">
        <v>155</v>
      </c>
      <c r="D18" s="16">
        <f t="shared" si="0"/>
        <v>29800</v>
      </c>
      <c r="E18" s="16">
        <f t="shared" si="1"/>
        <v>29800</v>
      </c>
      <c r="F18" s="16">
        <f t="shared" si="2"/>
        <v>29800</v>
      </c>
      <c r="G18" s="16">
        <v>29800</v>
      </c>
      <c r="H18" s="16">
        <v>0</v>
      </c>
      <c r="I18" s="16">
        <f t="shared" si="3"/>
        <v>0</v>
      </c>
      <c r="J18" s="16">
        <v>0</v>
      </c>
      <c r="K18" s="16">
        <v>0</v>
      </c>
      <c r="L18" s="16">
        <f t="shared" si="4"/>
        <v>0</v>
      </c>
      <c r="M18" s="16">
        <v>0</v>
      </c>
      <c r="N18" s="16">
        <v>0</v>
      </c>
      <c r="O18" s="16">
        <f t="shared" si="5"/>
        <v>0</v>
      </c>
      <c r="P18" s="16">
        <f t="shared" si="6"/>
        <v>0</v>
      </c>
      <c r="Q18" s="16">
        <v>0</v>
      </c>
      <c r="R18" s="16">
        <v>0</v>
      </c>
      <c r="S18" s="16">
        <f t="shared" si="7"/>
        <v>0</v>
      </c>
      <c r="T18" s="16">
        <v>0</v>
      </c>
      <c r="U18" s="16">
        <v>0</v>
      </c>
      <c r="V18" s="16">
        <f t="shared" si="8"/>
        <v>0</v>
      </c>
      <c r="W18" s="16">
        <v>0</v>
      </c>
      <c r="X18" s="16">
        <v>0</v>
      </c>
    </row>
    <row r="19" spans="1:24" ht="19.5" customHeight="1">
      <c r="A19" s="36" t="s">
        <v>151</v>
      </c>
      <c r="B19" s="36" t="s">
        <v>148</v>
      </c>
      <c r="C19" s="36" t="s">
        <v>156</v>
      </c>
      <c r="D19" s="16">
        <f t="shared" si="0"/>
        <v>103011.24</v>
      </c>
      <c r="E19" s="16">
        <f t="shared" si="1"/>
        <v>103011.24</v>
      </c>
      <c r="F19" s="16">
        <f t="shared" si="2"/>
        <v>103011.24</v>
      </c>
      <c r="G19" s="16">
        <v>103011.24</v>
      </c>
      <c r="H19" s="16">
        <v>0</v>
      </c>
      <c r="I19" s="16">
        <f t="shared" si="3"/>
        <v>0</v>
      </c>
      <c r="J19" s="16">
        <v>0</v>
      </c>
      <c r="K19" s="16">
        <v>0</v>
      </c>
      <c r="L19" s="16">
        <f t="shared" si="4"/>
        <v>0</v>
      </c>
      <c r="M19" s="16">
        <v>0</v>
      </c>
      <c r="N19" s="16">
        <v>0</v>
      </c>
      <c r="O19" s="16">
        <f t="shared" si="5"/>
        <v>0</v>
      </c>
      <c r="P19" s="16">
        <f t="shared" si="6"/>
        <v>0</v>
      </c>
      <c r="Q19" s="16">
        <v>0</v>
      </c>
      <c r="R19" s="16">
        <v>0</v>
      </c>
      <c r="S19" s="16">
        <f t="shared" si="7"/>
        <v>0</v>
      </c>
      <c r="T19" s="16">
        <v>0</v>
      </c>
      <c r="U19" s="16">
        <v>0</v>
      </c>
      <c r="V19" s="16">
        <f t="shared" si="8"/>
        <v>0</v>
      </c>
      <c r="W19" s="16">
        <v>0</v>
      </c>
      <c r="X19" s="16">
        <v>0</v>
      </c>
    </row>
    <row r="20" spans="1:24" ht="19.5" customHeight="1">
      <c r="A20" s="36" t="s">
        <v>151</v>
      </c>
      <c r="B20" s="36" t="s">
        <v>157</v>
      </c>
      <c r="C20" s="36" t="s">
        <v>158</v>
      </c>
      <c r="D20" s="16">
        <f t="shared" si="0"/>
        <v>8600</v>
      </c>
      <c r="E20" s="16">
        <f t="shared" si="1"/>
        <v>8600</v>
      </c>
      <c r="F20" s="16">
        <f t="shared" si="2"/>
        <v>8600</v>
      </c>
      <c r="G20" s="16">
        <v>8600</v>
      </c>
      <c r="H20" s="16">
        <v>0</v>
      </c>
      <c r="I20" s="16">
        <f t="shared" si="3"/>
        <v>0</v>
      </c>
      <c r="J20" s="16">
        <v>0</v>
      </c>
      <c r="K20" s="16">
        <v>0</v>
      </c>
      <c r="L20" s="16">
        <f t="shared" si="4"/>
        <v>0</v>
      </c>
      <c r="M20" s="16">
        <v>0</v>
      </c>
      <c r="N20" s="16">
        <v>0</v>
      </c>
      <c r="O20" s="16">
        <f t="shared" si="5"/>
        <v>0</v>
      </c>
      <c r="P20" s="16">
        <f t="shared" si="6"/>
        <v>0</v>
      </c>
      <c r="Q20" s="16">
        <v>0</v>
      </c>
      <c r="R20" s="16">
        <v>0</v>
      </c>
      <c r="S20" s="16">
        <f t="shared" si="7"/>
        <v>0</v>
      </c>
      <c r="T20" s="16">
        <v>0</v>
      </c>
      <c r="U20" s="16">
        <v>0</v>
      </c>
      <c r="V20" s="16">
        <f t="shared" si="8"/>
        <v>0</v>
      </c>
      <c r="W20" s="16">
        <v>0</v>
      </c>
      <c r="X20" s="16">
        <v>0</v>
      </c>
    </row>
    <row r="21" spans="1:24" ht="19.5" customHeight="1">
      <c r="A21" s="36" t="s">
        <v>151</v>
      </c>
      <c r="B21" s="36" t="s">
        <v>146</v>
      </c>
      <c r="C21" s="36" t="s">
        <v>159</v>
      </c>
      <c r="D21" s="16">
        <f t="shared" si="0"/>
        <v>5000</v>
      </c>
      <c r="E21" s="16">
        <f t="shared" si="1"/>
        <v>5000</v>
      </c>
      <c r="F21" s="16">
        <f t="shared" si="2"/>
        <v>5000</v>
      </c>
      <c r="G21" s="16">
        <v>5000</v>
      </c>
      <c r="H21" s="16">
        <v>0</v>
      </c>
      <c r="I21" s="16">
        <f t="shared" si="3"/>
        <v>0</v>
      </c>
      <c r="J21" s="16">
        <v>0</v>
      </c>
      <c r="K21" s="16">
        <v>0</v>
      </c>
      <c r="L21" s="16">
        <f t="shared" si="4"/>
        <v>0</v>
      </c>
      <c r="M21" s="16">
        <v>0</v>
      </c>
      <c r="N21" s="16">
        <v>0</v>
      </c>
      <c r="O21" s="16">
        <f t="shared" si="5"/>
        <v>0</v>
      </c>
      <c r="P21" s="16">
        <f t="shared" si="6"/>
        <v>0</v>
      </c>
      <c r="Q21" s="16">
        <v>0</v>
      </c>
      <c r="R21" s="16">
        <v>0</v>
      </c>
      <c r="S21" s="16">
        <f t="shared" si="7"/>
        <v>0</v>
      </c>
      <c r="T21" s="16">
        <v>0</v>
      </c>
      <c r="U21" s="16">
        <v>0</v>
      </c>
      <c r="V21" s="16">
        <f t="shared" si="8"/>
        <v>0</v>
      </c>
      <c r="W21" s="16">
        <v>0</v>
      </c>
      <c r="X21" s="16">
        <v>0</v>
      </c>
    </row>
    <row r="22" spans="1:24" ht="19.5" customHeight="1">
      <c r="A22" s="36" t="s">
        <v>67</v>
      </c>
      <c r="B22" s="36" t="s">
        <v>67</v>
      </c>
      <c r="C22" s="36" t="s">
        <v>160</v>
      </c>
      <c r="D22" s="16">
        <f t="shared" si="0"/>
        <v>33750</v>
      </c>
      <c r="E22" s="16">
        <f t="shared" si="1"/>
        <v>33750</v>
      </c>
      <c r="F22" s="16">
        <f t="shared" si="2"/>
        <v>33750</v>
      </c>
      <c r="G22" s="16">
        <v>0</v>
      </c>
      <c r="H22" s="16">
        <v>33750</v>
      </c>
      <c r="I22" s="16">
        <f t="shared" si="3"/>
        <v>0</v>
      </c>
      <c r="J22" s="16">
        <v>0</v>
      </c>
      <c r="K22" s="16">
        <v>0</v>
      </c>
      <c r="L22" s="16">
        <f t="shared" si="4"/>
        <v>0</v>
      </c>
      <c r="M22" s="16">
        <v>0</v>
      </c>
      <c r="N22" s="16">
        <v>0</v>
      </c>
      <c r="O22" s="16">
        <f t="shared" si="5"/>
        <v>0</v>
      </c>
      <c r="P22" s="16">
        <f t="shared" si="6"/>
        <v>0</v>
      </c>
      <c r="Q22" s="16">
        <v>0</v>
      </c>
      <c r="R22" s="16">
        <v>0</v>
      </c>
      <c r="S22" s="16">
        <f t="shared" si="7"/>
        <v>0</v>
      </c>
      <c r="T22" s="16">
        <v>0</v>
      </c>
      <c r="U22" s="16">
        <v>0</v>
      </c>
      <c r="V22" s="16">
        <f t="shared" si="8"/>
        <v>0</v>
      </c>
      <c r="W22" s="16">
        <v>0</v>
      </c>
      <c r="X22" s="16">
        <v>0</v>
      </c>
    </row>
    <row r="23" spans="1:24" ht="19.5" customHeight="1">
      <c r="A23" s="36" t="s">
        <v>161</v>
      </c>
      <c r="B23" s="36" t="s">
        <v>157</v>
      </c>
      <c r="C23" s="36" t="s">
        <v>162</v>
      </c>
      <c r="D23" s="16">
        <f t="shared" si="0"/>
        <v>33750</v>
      </c>
      <c r="E23" s="16">
        <f t="shared" si="1"/>
        <v>33750</v>
      </c>
      <c r="F23" s="16">
        <f t="shared" si="2"/>
        <v>33750</v>
      </c>
      <c r="G23" s="16">
        <v>0</v>
      </c>
      <c r="H23" s="16">
        <v>33750</v>
      </c>
      <c r="I23" s="16">
        <f t="shared" si="3"/>
        <v>0</v>
      </c>
      <c r="J23" s="16">
        <v>0</v>
      </c>
      <c r="K23" s="16">
        <v>0</v>
      </c>
      <c r="L23" s="16">
        <f t="shared" si="4"/>
        <v>0</v>
      </c>
      <c r="M23" s="16">
        <v>0</v>
      </c>
      <c r="N23" s="16">
        <v>0</v>
      </c>
      <c r="O23" s="16">
        <f t="shared" si="5"/>
        <v>0</v>
      </c>
      <c r="P23" s="16">
        <f t="shared" si="6"/>
        <v>0</v>
      </c>
      <c r="Q23" s="16">
        <v>0</v>
      </c>
      <c r="R23" s="16">
        <v>0</v>
      </c>
      <c r="S23" s="16">
        <f t="shared" si="7"/>
        <v>0</v>
      </c>
      <c r="T23" s="16">
        <v>0</v>
      </c>
      <c r="U23" s="16">
        <v>0</v>
      </c>
      <c r="V23" s="16">
        <f t="shared" si="8"/>
        <v>0</v>
      </c>
      <c r="W23" s="16">
        <v>0</v>
      </c>
      <c r="X23" s="16">
        <v>0</v>
      </c>
    </row>
    <row r="24" spans="1:24" ht="19.5" customHeight="1">
      <c r="A24" s="36" t="s">
        <v>67</v>
      </c>
      <c r="B24" s="36" t="s">
        <v>67</v>
      </c>
      <c r="C24" s="36" t="s">
        <v>163</v>
      </c>
      <c r="D24" s="16">
        <f t="shared" si="0"/>
        <v>2880</v>
      </c>
      <c r="E24" s="16">
        <f t="shared" si="1"/>
        <v>2880</v>
      </c>
      <c r="F24" s="16">
        <f t="shared" si="2"/>
        <v>2880</v>
      </c>
      <c r="G24" s="16">
        <v>2880</v>
      </c>
      <c r="H24" s="16">
        <v>0</v>
      </c>
      <c r="I24" s="16">
        <f t="shared" si="3"/>
        <v>0</v>
      </c>
      <c r="J24" s="16">
        <v>0</v>
      </c>
      <c r="K24" s="16">
        <v>0</v>
      </c>
      <c r="L24" s="16">
        <f t="shared" si="4"/>
        <v>0</v>
      </c>
      <c r="M24" s="16">
        <v>0</v>
      </c>
      <c r="N24" s="16">
        <v>0</v>
      </c>
      <c r="O24" s="16">
        <f t="shared" si="5"/>
        <v>0</v>
      </c>
      <c r="P24" s="16">
        <f t="shared" si="6"/>
        <v>0</v>
      </c>
      <c r="Q24" s="16">
        <v>0</v>
      </c>
      <c r="R24" s="16">
        <v>0</v>
      </c>
      <c r="S24" s="16">
        <f t="shared" si="7"/>
        <v>0</v>
      </c>
      <c r="T24" s="16">
        <v>0</v>
      </c>
      <c r="U24" s="16">
        <v>0</v>
      </c>
      <c r="V24" s="16">
        <f t="shared" si="8"/>
        <v>0</v>
      </c>
      <c r="W24" s="16">
        <v>0</v>
      </c>
      <c r="X24" s="16">
        <v>0</v>
      </c>
    </row>
    <row r="25" spans="1:24" ht="19.5" customHeight="1">
      <c r="A25" s="36" t="s">
        <v>164</v>
      </c>
      <c r="B25" s="36" t="s">
        <v>152</v>
      </c>
      <c r="C25" s="36" t="s">
        <v>165</v>
      </c>
      <c r="D25" s="16">
        <f t="shared" si="0"/>
        <v>2880</v>
      </c>
      <c r="E25" s="16">
        <f t="shared" si="1"/>
        <v>2880</v>
      </c>
      <c r="F25" s="16">
        <f t="shared" si="2"/>
        <v>2880</v>
      </c>
      <c r="G25" s="16">
        <v>2880</v>
      </c>
      <c r="H25" s="16">
        <v>0</v>
      </c>
      <c r="I25" s="16">
        <f t="shared" si="3"/>
        <v>0</v>
      </c>
      <c r="J25" s="16">
        <v>0</v>
      </c>
      <c r="K25" s="16">
        <v>0</v>
      </c>
      <c r="L25" s="16">
        <f t="shared" si="4"/>
        <v>0</v>
      </c>
      <c r="M25" s="16">
        <v>0</v>
      </c>
      <c r="N25" s="16">
        <v>0</v>
      </c>
      <c r="O25" s="16">
        <f t="shared" si="5"/>
        <v>0</v>
      </c>
      <c r="P25" s="16">
        <f t="shared" si="6"/>
        <v>0</v>
      </c>
      <c r="Q25" s="16">
        <v>0</v>
      </c>
      <c r="R25" s="16">
        <v>0</v>
      </c>
      <c r="S25" s="16">
        <f t="shared" si="7"/>
        <v>0</v>
      </c>
      <c r="T25" s="16">
        <v>0</v>
      </c>
      <c r="U25" s="16">
        <v>0</v>
      </c>
      <c r="V25" s="16">
        <f t="shared" si="8"/>
        <v>0</v>
      </c>
      <c r="W25" s="16">
        <v>0</v>
      </c>
      <c r="X25" s="16">
        <v>0</v>
      </c>
    </row>
  </sheetData>
  <sheetProtection/>
  <mergeCells count="18"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  <mergeCell ref="S5:U5"/>
    <mergeCell ref="C5:C6"/>
    <mergeCell ref="D4:D6"/>
    <mergeCell ref="E5:E6"/>
    <mergeCell ref="O5:O6"/>
    <mergeCell ref="V5:V6"/>
    <mergeCell ref="W5:W6"/>
    <mergeCell ref="X5:X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5"/>
  <sheetViews>
    <sheetView showGridLines="0" showZeros="0" workbookViewId="0" topLeftCell="A1">
      <selection activeCell="D5" sqref="D5:D6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3" width="14.33203125" style="0" customWidth="1"/>
    <col min="4" max="4" width="13.16015625" style="0" customWidth="1"/>
    <col min="5" max="6" width="12.5" style="0" customWidth="1"/>
    <col min="7" max="7" width="12.16015625" style="0" customWidth="1"/>
    <col min="8" max="8" width="6.16015625" style="0" customWidth="1"/>
    <col min="9" max="9" width="10.16015625" style="0" customWidth="1"/>
    <col min="10" max="10" width="13.16015625" style="0" customWidth="1"/>
    <col min="11" max="11" width="10.16015625" style="0" customWidth="1"/>
    <col min="12" max="12" width="12" style="0" customWidth="1"/>
    <col min="13" max="14" width="10.16015625" style="0" customWidth="1"/>
    <col min="15" max="15" width="11.66015625" style="0" customWidth="1"/>
    <col min="16" max="16" width="10.16015625" style="0" customWidth="1"/>
    <col min="17" max="17" width="13.5" style="0" customWidth="1"/>
    <col min="18" max="18" width="13.33203125" style="0" customWidth="1"/>
    <col min="19" max="19" width="13.83203125" style="0" customWidth="1"/>
    <col min="20" max="23" width="10.16015625" style="0" customWidth="1"/>
    <col min="24" max="24" width="12.5" style="0" customWidth="1"/>
    <col min="25" max="25" width="13.16015625" style="0" customWidth="1"/>
    <col min="26" max="38" width="10.16015625" style="0" customWidth="1"/>
    <col min="39" max="39" width="14.16015625" style="0" customWidth="1"/>
    <col min="40" max="40" width="11.5" style="0" customWidth="1"/>
    <col min="41" max="41" width="12" style="0" customWidth="1"/>
    <col min="42" max="42" width="10.16015625" style="0" customWidth="1"/>
    <col min="43" max="43" width="12" style="0" customWidth="1"/>
    <col min="44" max="44" width="10.16015625" style="0" customWidth="1"/>
    <col min="45" max="45" width="14" style="0" customWidth="1"/>
    <col min="46" max="51" width="10.16015625" style="0" customWidth="1"/>
    <col min="52" max="52" width="6.16015625" style="0" customWidth="1"/>
    <col min="53" max="62" width="10.16015625" style="0" customWidth="1"/>
    <col min="63" max="75" width="6.83203125" style="0" customWidth="1"/>
    <col min="76" max="76" width="12.66015625" style="0" customWidth="1"/>
    <col min="77" max="77" width="10.16015625" style="0" customWidth="1"/>
    <col min="78" max="78" width="13.33203125" style="0" customWidth="1"/>
    <col min="79" max="93" width="10.16015625" style="0" customWidth="1"/>
    <col min="94" max="96" width="7.5" style="0" customWidth="1"/>
    <col min="97" max="110" width="10.16015625" style="0" customWidth="1"/>
  </cols>
  <sheetData>
    <row r="1" spans="1:110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67"/>
      <c r="AF1" s="67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76" t="s">
        <v>166</v>
      </c>
    </row>
    <row r="2" spans="1:110" ht="21.75" customHeight="1">
      <c r="A2" s="9" t="s">
        <v>167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pans="1:110" ht="21.75" customHeight="1">
      <c r="A3" s="10"/>
      <c r="B3" s="1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11" t="s">
        <v>2</v>
      </c>
    </row>
    <row r="4" spans="1:110" ht="21.75" customHeight="1">
      <c r="A4" s="23" t="s">
        <v>79</v>
      </c>
      <c r="B4" s="23"/>
      <c r="C4" s="26" t="s">
        <v>54</v>
      </c>
      <c r="D4" s="56" t="s">
        <v>168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65"/>
      <c r="R4" s="56" t="s">
        <v>169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65"/>
      <c r="AT4" s="56" t="s">
        <v>170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65"/>
      <c r="BF4" s="56" t="s">
        <v>171</v>
      </c>
      <c r="BG4" s="57"/>
      <c r="BH4" s="57"/>
      <c r="BI4" s="57"/>
      <c r="BJ4" s="65"/>
      <c r="BK4" s="56" t="s">
        <v>172</v>
      </c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65"/>
      <c r="BX4" s="56" t="s">
        <v>173</v>
      </c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65"/>
      <c r="CP4" s="73" t="s">
        <v>174</v>
      </c>
      <c r="CQ4" s="74"/>
      <c r="CR4" s="75"/>
      <c r="CS4" s="73" t="s">
        <v>175</v>
      </c>
      <c r="CT4" s="74"/>
      <c r="CU4" s="74"/>
      <c r="CV4" s="74"/>
      <c r="CW4" s="74"/>
      <c r="CX4" s="75"/>
      <c r="CY4" s="73" t="s">
        <v>176</v>
      </c>
      <c r="CZ4" s="74"/>
      <c r="DA4" s="75"/>
      <c r="DB4" s="56" t="s">
        <v>177</v>
      </c>
      <c r="DC4" s="57"/>
      <c r="DD4" s="57"/>
      <c r="DE4" s="57"/>
      <c r="DF4" s="65"/>
    </row>
    <row r="5" spans="1:110" ht="21.75" customHeight="1">
      <c r="A5" s="22" t="s">
        <v>65</v>
      </c>
      <c r="B5" s="22" t="s">
        <v>66</v>
      </c>
      <c r="C5" s="22"/>
      <c r="D5" s="52" t="s">
        <v>139</v>
      </c>
      <c r="E5" s="52" t="s">
        <v>178</v>
      </c>
      <c r="F5" s="52" t="s">
        <v>179</v>
      </c>
      <c r="G5" s="52" t="s">
        <v>180</v>
      </c>
      <c r="H5" s="52" t="s">
        <v>181</v>
      </c>
      <c r="I5" s="52" t="s">
        <v>182</v>
      </c>
      <c r="J5" s="52" t="s">
        <v>183</v>
      </c>
      <c r="K5" s="52" t="s">
        <v>184</v>
      </c>
      <c r="L5" s="52" t="s">
        <v>185</v>
      </c>
      <c r="M5" s="52" t="s">
        <v>186</v>
      </c>
      <c r="N5" s="52" t="s">
        <v>187</v>
      </c>
      <c r="O5" s="52" t="s">
        <v>188</v>
      </c>
      <c r="P5" s="52" t="s">
        <v>189</v>
      </c>
      <c r="Q5" s="52" t="s">
        <v>190</v>
      </c>
      <c r="R5" s="52" t="s">
        <v>139</v>
      </c>
      <c r="S5" s="52" t="s">
        <v>191</v>
      </c>
      <c r="T5" s="52" t="s">
        <v>192</v>
      </c>
      <c r="U5" s="52" t="s">
        <v>193</v>
      </c>
      <c r="V5" s="52" t="s">
        <v>194</v>
      </c>
      <c r="W5" s="52" t="s">
        <v>195</v>
      </c>
      <c r="X5" s="52" t="s">
        <v>196</v>
      </c>
      <c r="Y5" s="52" t="s">
        <v>197</v>
      </c>
      <c r="Z5" s="52" t="s">
        <v>198</v>
      </c>
      <c r="AA5" s="52" t="s">
        <v>199</v>
      </c>
      <c r="AB5" s="52" t="s">
        <v>200</v>
      </c>
      <c r="AC5" s="52" t="s">
        <v>201</v>
      </c>
      <c r="AD5" s="52" t="s">
        <v>202</v>
      </c>
      <c r="AE5" s="52" t="s">
        <v>203</v>
      </c>
      <c r="AF5" s="52" t="s">
        <v>204</v>
      </c>
      <c r="AG5" s="52" t="s">
        <v>205</v>
      </c>
      <c r="AH5" s="52" t="s">
        <v>206</v>
      </c>
      <c r="AI5" s="52" t="s">
        <v>207</v>
      </c>
      <c r="AJ5" s="52" t="s">
        <v>208</v>
      </c>
      <c r="AK5" s="52" t="s">
        <v>209</v>
      </c>
      <c r="AL5" s="52" t="s">
        <v>210</v>
      </c>
      <c r="AM5" s="52" t="s">
        <v>211</v>
      </c>
      <c r="AN5" s="52" t="s">
        <v>212</v>
      </c>
      <c r="AO5" s="52" t="s">
        <v>213</v>
      </c>
      <c r="AP5" s="52" t="s">
        <v>214</v>
      </c>
      <c r="AQ5" s="52" t="s">
        <v>215</v>
      </c>
      <c r="AR5" s="52" t="s">
        <v>216</v>
      </c>
      <c r="AS5" s="52" t="s">
        <v>217</v>
      </c>
      <c r="AT5" s="52" t="s">
        <v>139</v>
      </c>
      <c r="AU5" s="52" t="s">
        <v>218</v>
      </c>
      <c r="AV5" s="52" t="s">
        <v>219</v>
      </c>
      <c r="AW5" s="52" t="s">
        <v>220</v>
      </c>
      <c r="AX5" s="52" t="s">
        <v>221</v>
      </c>
      <c r="AY5" s="52" t="s">
        <v>222</v>
      </c>
      <c r="AZ5" s="52" t="s">
        <v>223</v>
      </c>
      <c r="BA5" s="52" t="s">
        <v>224</v>
      </c>
      <c r="BB5" s="52" t="s">
        <v>225</v>
      </c>
      <c r="BC5" s="52" t="s">
        <v>226</v>
      </c>
      <c r="BD5" s="52" t="s">
        <v>227</v>
      </c>
      <c r="BE5" s="70" t="s">
        <v>228</v>
      </c>
      <c r="BF5" s="70" t="s">
        <v>139</v>
      </c>
      <c r="BG5" s="70" t="s">
        <v>229</v>
      </c>
      <c r="BH5" s="70" t="s">
        <v>230</v>
      </c>
      <c r="BI5" s="70" t="s">
        <v>231</v>
      </c>
      <c r="BJ5" s="70" t="s">
        <v>232</v>
      </c>
      <c r="BK5" s="52" t="s">
        <v>139</v>
      </c>
      <c r="BL5" s="52" t="s">
        <v>233</v>
      </c>
      <c r="BM5" s="52" t="s">
        <v>234</v>
      </c>
      <c r="BN5" s="52" t="s">
        <v>235</v>
      </c>
      <c r="BO5" s="52" t="s">
        <v>236</v>
      </c>
      <c r="BP5" s="52" t="s">
        <v>237</v>
      </c>
      <c r="BQ5" s="52" t="s">
        <v>238</v>
      </c>
      <c r="BR5" s="52" t="s">
        <v>239</v>
      </c>
      <c r="BS5" s="52" t="s">
        <v>240</v>
      </c>
      <c r="BT5" s="52" t="s">
        <v>241</v>
      </c>
      <c r="BU5" s="72" t="s">
        <v>242</v>
      </c>
      <c r="BV5" s="72" t="s">
        <v>243</v>
      </c>
      <c r="BW5" s="52" t="s">
        <v>244</v>
      </c>
      <c r="BX5" s="52" t="s">
        <v>139</v>
      </c>
      <c r="BY5" s="52" t="s">
        <v>233</v>
      </c>
      <c r="BZ5" s="52" t="s">
        <v>234</v>
      </c>
      <c r="CA5" s="52" t="s">
        <v>235</v>
      </c>
      <c r="CB5" s="52" t="s">
        <v>236</v>
      </c>
      <c r="CC5" s="52" t="s">
        <v>237</v>
      </c>
      <c r="CD5" s="52" t="s">
        <v>238</v>
      </c>
      <c r="CE5" s="52" t="s">
        <v>239</v>
      </c>
      <c r="CF5" s="52" t="s">
        <v>245</v>
      </c>
      <c r="CG5" s="52" t="s">
        <v>246</v>
      </c>
      <c r="CH5" s="52" t="s">
        <v>247</v>
      </c>
      <c r="CI5" s="52" t="s">
        <v>248</v>
      </c>
      <c r="CJ5" s="52" t="s">
        <v>240</v>
      </c>
      <c r="CK5" s="52" t="s">
        <v>241</v>
      </c>
      <c r="CL5" s="52" t="s">
        <v>249</v>
      </c>
      <c r="CM5" s="72" t="s">
        <v>242</v>
      </c>
      <c r="CN5" s="72" t="s">
        <v>243</v>
      </c>
      <c r="CO5" s="52" t="s">
        <v>250</v>
      </c>
      <c r="CP5" s="72" t="s">
        <v>139</v>
      </c>
      <c r="CQ5" s="72" t="s">
        <v>251</v>
      </c>
      <c r="CR5" s="52" t="s">
        <v>252</v>
      </c>
      <c r="CS5" s="72" t="s">
        <v>139</v>
      </c>
      <c r="CT5" s="72" t="s">
        <v>251</v>
      </c>
      <c r="CU5" s="52" t="s">
        <v>253</v>
      </c>
      <c r="CV5" s="72" t="s">
        <v>254</v>
      </c>
      <c r="CW5" s="72" t="s">
        <v>255</v>
      </c>
      <c r="CX5" s="70" t="s">
        <v>252</v>
      </c>
      <c r="CY5" s="72" t="s">
        <v>139</v>
      </c>
      <c r="CZ5" s="72" t="s">
        <v>176</v>
      </c>
      <c r="DA5" s="72" t="s">
        <v>256</v>
      </c>
      <c r="DB5" s="52" t="s">
        <v>139</v>
      </c>
      <c r="DC5" s="52" t="s">
        <v>257</v>
      </c>
      <c r="DD5" s="52" t="s">
        <v>258</v>
      </c>
      <c r="DE5" s="52" t="s">
        <v>259</v>
      </c>
      <c r="DF5" s="52" t="s">
        <v>177</v>
      </c>
    </row>
    <row r="6" spans="1:110" ht="21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2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71"/>
      <c r="BF6" s="26"/>
      <c r="BG6" s="26"/>
      <c r="BH6" s="26"/>
      <c r="BI6" s="26"/>
      <c r="BJ6" s="26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53"/>
      <c r="BV6" s="53"/>
      <c r="BW6" s="22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4"/>
      <c r="CN6" s="34"/>
      <c r="CO6" s="31"/>
      <c r="CP6" s="34"/>
      <c r="CQ6" s="34"/>
      <c r="CR6" s="31"/>
      <c r="CS6" s="53"/>
      <c r="CT6" s="53"/>
      <c r="CU6" s="22"/>
      <c r="CV6" s="53"/>
      <c r="CW6" s="53"/>
      <c r="CX6" s="26"/>
      <c r="CY6" s="53"/>
      <c r="CZ6" s="53"/>
      <c r="DA6" s="53"/>
      <c r="DB6" s="22"/>
      <c r="DC6" s="22"/>
      <c r="DD6" s="22"/>
      <c r="DE6" s="22"/>
      <c r="DF6" s="22"/>
    </row>
    <row r="7" spans="1:110" ht="21.75" customHeight="1">
      <c r="A7" s="58" t="s">
        <v>67</v>
      </c>
      <c r="B7" s="58" t="s">
        <v>54</v>
      </c>
      <c r="C7" s="59">
        <f aca="true" t="shared" si="0" ref="C7:C15">SUM(D7,R7,AT7,BF7,BK7,BX7,CP7,CS7,CY7,DB7)</f>
        <v>920977.57</v>
      </c>
      <c r="D7" s="60">
        <v>572936.33</v>
      </c>
      <c r="E7" s="61">
        <v>178440</v>
      </c>
      <c r="F7" s="62">
        <v>124092</v>
      </c>
      <c r="G7" s="62">
        <v>14870</v>
      </c>
      <c r="H7" s="62" t="s">
        <v>67</v>
      </c>
      <c r="I7" s="63">
        <v>0</v>
      </c>
      <c r="J7" s="64">
        <v>50784.32</v>
      </c>
      <c r="K7" s="62">
        <v>0</v>
      </c>
      <c r="L7" s="62">
        <v>26661.77</v>
      </c>
      <c r="M7" s="62">
        <v>0</v>
      </c>
      <c r="N7" s="62">
        <v>0</v>
      </c>
      <c r="O7" s="62">
        <v>38088.24</v>
      </c>
      <c r="P7" s="62">
        <v>0</v>
      </c>
      <c r="Q7" s="63">
        <v>140000</v>
      </c>
      <c r="R7" s="66">
        <v>311411.24</v>
      </c>
      <c r="S7" s="63">
        <v>10000</v>
      </c>
      <c r="T7" s="63">
        <v>0</v>
      </c>
      <c r="U7" s="63">
        <v>0</v>
      </c>
      <c r="V7" s="63">
        <v>700</v>
      </c>
      <c r="W7" s="63">
        <v>1600</v>
      </c>
      <c r="X7" s="63">
        <v>10400</v>
      </c>
      <c r="Y7" s="63">
        <v>15600</v>
      </c>
      <c r="Z7" s="63">
        <v>0</v>
      </c>
      <c r="AA7" s="63">
        <v>8000</v>
      </c>
      <c r="AB7" s="63">
        <v>6250</v>
      </c>
      <c r="AC7" s="63">
        <v>0</v>
      </c>
      <c r="AD7" s="63">
        <v>0</v>
      </c>
      <c r="AE7" s="63">
        <v>0</v>
      </c>
      <c r="AF7" s="63">
        <v>5000</v>
      </c>
      <c r="AG7" s="63">
        <v>5000</v>
      </c>
      <c r="AH7" s="63">
        <v>8600</v>
      </c>
      <c r="AI7" s="63">
        <v>0</v>
      </c>
      <c r="AJ7" s="63">
        <v>0</v>
      </c>
      <c r="AK7" s="63">
        <v>0</v>
      </c>
      <c r="AL7" s="63">
        <v>0</v>
      </c>
      <c r="AM7" s="63">
        <v>160000</v>
      </c>
      <c r="AN7" s="63">
        <v>6348.04</v>
      </c>
      <c r="AO7" s="63">
        <v>5353.2</v>
      </c>
      <c r="AP7" s="63">
        <v>0</v>
      </c>
      <c r="AQ7" s="63">
        <v>38760</v>
      </c>
      <c r="AR7" s="63">
        <v>0</v>
      </c>
      <c r="AS7" s="63">
        <v>29800</v>
      </c>
      <c r="AT7" s="63">
        <v>2880</v>
      </c>
      <c r="AU7" s="63">
        <v>0</v>
      </c>
      <c r="AV7" s="63">
        <v>2880</v>
      </c>
      <c r="AW7" s="63">
        <v>0</v>
      </c>
      <c r="AX7" s="63">
        <v>0</v>
      </c>
      <c r="AY7" s="63">
        <v>0</v>
      </c>
      <c r="AZ7" s="63"/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0</v>
      </c>
      <c r="BI7" s="63">
        <v>0</v>
      </c>
      <c r="BJ7" s="63">
        <v>0</v>
      </c>
      <c r="BK7" s="63">
        <v>0</v>
      </c>
      <c r="BL7" s="63">
        <v>0</v>
      </c>
      <c r="BM7" s="63">
        <v>0</v>
      </c>
      <c r="BN7" s="63">
        <v>0</v>
      </c>
      <c r="BO7" s="63">
        <v>0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W7" s="63">
        <v>0</v>
      </c>
      <c r="BX7" s="63">
        <v>33750</v>
      </c>
      <c r="BY7" s="63">
        <v>0</v>
      </c>
      <c r="BZ7" s="63">
        <v>33750</v>
      </c>
      <c r="CA7" s="63">
        <v>0</v>
      </c>
      <c r="CB7" s="63">
        <v>0</v>
      </c>
      <c r="CC7" s="63">
        <v>0</v>
      </c>
      <c r="CD7" s="63">
        <v>0</v>
      </c>
      <c r="CE7" s="63">
        <v>0</v>
      </c>
      <c r="CF7" s="63">
        <v>0</v>
      </c>
      <c r="CG7" s="63">
        <v>0</v>
      </c>
      <c r="CH7" s="63">
        <v>0</v>
      </c>
      <c r="CI7" s="63">
        <v>0</v>
      </c>
      <c r="CJ7" s="63">
        <v>0</v>
      </c>
      <c r="CK7" s="63">
        <v>0</v>
      </c>
      <c r="CL7" s="63">
        <v>0</v>
      </c>
      <c r="CM7" s="63">
        <v>0</v>
      </c>
      <c r="CN7" s="63">
        <v>0</v>
      </c>
      <c r="CO7" s="63">
        <v>0</v>
      </c>
      <c r="CP7" s="63">
        <v>0</v>
      </c>
      <c r="CQ7" s="63">
        <v>0</v>
      </c>
      <c r="CR7" s="63">
        <v>0</v>
      </c>
      <c r="CS7" s="63">
        <v>0</v>
      </c>
      <c r="CT7" s="63">
        <v>0</v>
      </c>
      <c r="CU7" s="63">
        <v>0</v>
      </c>
      <c r="CV7" s="63">
        <v>0</v>
      </c>
      <c r="CW7" s="63">
        <v>0</v>
      </c>
      <c r="CX7" s="63">
        <v>0</v>
      </c>
      <c r="CY7" s="63">
        <v>0</v>
      </c>
      <c r="CZ7" s="63">
        <v>0</v>
      </c>
      <c r="DA7" s="63">
        <v>0</v>
      </c>
      <c r="DB7" s="63">
        <v>0</v>
      </c>
      <c r="DC7" s="63">
        <v>0</v>
      </c>
      <c r="DD7" s="63">
        <v>0</v>
      </c>
      <c r="DE7" s="63">
        <v>0</v>
      </c>
      <c r="DF7" s="77">
        <v>0</v>
      </c>
    </row>
    <row r="8" spans="1:110" ht="21.75" customHeight="1">
      <c r="A8" s="58" t="s">
        <v>67</v>
      </c>
      <c r="B8" s="58" t="s">
        <v>68</v>
      </c>
      <c r="C8" s="59">
        <f t="shared" si="0"/>
        <v>920977.57</v>
      </c>
      <c r="D8" s="60">
        <v>572936.33</v>
      </c>
      <c r="E8" s="61">
        <v>178440</v>
      </c>
      <c r="F8" s="62">
        <v>124092</v>
      </c>
      <c r="G8" s="62">
        <v>14870</v>
      </c>
      <c r="H8" s="62" t="s">
        <v>67</v>
      </c>
      <c r="I8" s="63">
        <v>0</v>
      </c>
      <c r="J8" s="64">
        <v>50784.32</v>
      </c>
      <c r="K8" s="62">
        <v>0</v>
      </c>
      <c r="L8" s="62">
        <v>26661.77</v>
      </c>
      <c r="M8" s="62">
        <v>0</v>
      </c>
      <c r="N8" s="62">
        <v>0</v>
      </c>
      <c r="O8" s="62">
        <v>38088.24</v>
      </c>
      <c r="P8" s="62">
        <v>0</v>
      </c>
      <c r="Q8" s="63">
        <v>140000</v>
      </c>
      <c r="R8" s="66">
        <v>311411.24</v>
      </c>
      <c r="S8" s="63">
        <v>10000</v>
      </c>
      <c r="T8" s="63">
        <v>0</v>
      </c>
      <c r="U8" s="63">
        <v>0</v>
      </c>
      <c r="V8" s="63">
        <v>700</v>
      </c>
      <c r="W8" s="63">
        <v>1600</v>
      </c>
      <c r="X8" s="63">
        <v>10400</v>
      </c>
      <c r="Y8" s="63">
        <v>15600</v>
      </c>
      <c r="Z8" s="63">
        <v>0</v>
      </c>
      <c r="AA8" s="63">
        <v>8000</v>
      </c>
      <c r="AB8" s="63">
        <v>6250</v>
      </c>
      <c r="AC8" s="63">
        <v>0</v>
      </c>
      <c r="AD8" s="63">
        <v>0</v>
      </c>
      <c r="AE8" s="63">
        <v>0</v>
      </c>
      <c r="AF8" s="63">
        <v>5000</v>
      </c>
      <c r="AG8" s="63">
        <v>5000</v>
      </c>
      <c r="AH8" s="63">
        <v>8600</v>
      </c>
      <c r="AI8" s="63">
        <v>0</v>
      </c>
      <c r="AJ8" s="63">
        <v>0</v>
      </c>
      <c r="AK8" s="63">
        <v>0</v>
      </c>
      <c r="AL8" s="63">
        <v>0</v>
      </c>
      <c r="AM8" s="63">
        <v>160000</v>
      </c>
      <c r="AN8" s="63">
        <v>6348.04</v>
      </c>
      <c r="AO8" s="63">
        <v>5353.2</v>
      </c>
      <c r="AP8" s="63">
        <v>0</v>
      </c>
      <c r="AQ8" s="63">
        <v>38760</v>
      </c>
      <c r="AR8" s="63">
        <v>0</v>
      </c>
      <c r="AS8" s="63">
        <v>29800</v>
      </c>
      <c r="AT8" s="63">
        <v>2880</v>
      </c>
      <c r="AU8" s="63">
        <v>0</v>
      </c>
      <c r="AV8" s="63">
        <v>2880</v>
      </c>
      <c r="AW8" s="63">
        <v>0</v>
      </c>
      <c r="AX8" s="63">
        <v>0</v>
      </c>
      <c r="AY8" s="63">
        <v>0</v>
      </c>
      <c r="AZ8" s="63"/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33750</v>
      </c>
      <c r="BY8" s="63">
        <v>0</v>
      </c>
      <c r="BZ8" s="63">
        <v>33750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  <c r="CZ8" s="63">
        <v>0</v>
      </c>
      <c r="DA8" s="63">
        <v>0</v>
      </c>
      <c r="DB8" s="63">
        <v>0</v>
      </c>
      <c r="DC8" s="63">
        <v>0</v>
      </c>
      <c r="DD8" s="63">
        <v>0</v>
      </c>
      <c r="DE8" s="63">
        <v>0</v>
      </c>
      <c r="DF8" s="77">
        <v>0</v>
      </c>
    </row>
    <row r="9" spans="1:110" ht="21.75" customHeight="1">
      <c r="A9" s="58" t="s">
        <v>67</v>
      </c>
      <c r="B9" s="58" t="s">
        <v>69</v>
      </c>
      <c r="C9" s="59">
        <f t="shared" si="0"/>
        <v>920977.57</v>
      </c>
      <c r="D9" s="60">
        <v>572936.33</v>
      </c>
      <c r="E9" s="61">
        <v>178440</v>
      </c>
      <c r="F9" s="62">
        <v>124092</v>
      </c>
      <c r="G9" s="62">
        <v>14870</v>
      </c>
      <c r="H9" s="62" t="s">
        <v>67</v>
      </c>
      <c r="I9" s="63">
        <v>0</v>
      </c>
      <c r="J9" s="64">
        <v>50784.32</v>
      </c>
      <c r="K9" s="62">
        <v>0</v>
      </c>
      <c r="L9" s="62">
        <v>26661.77</v>
      </c>
      <c r="M9" s="62">
        <v>0</v>
      </c>
      <c r="N9" s="62">
        <v>0</v>
      </c>
      <c r="O9" s="62">
        <v>38088.24</v>
      </c>
      <c r="P9" s="62">
        <v>0</v>
      </c>
      <c r="Q9" s="63">
        <v>140000</v>
      </c>
      <c r="R9" s="66">
        <v>311411.24</v>
      </c>
      <c r="S9" s="63">
        <v>10000</v>
      </c>
      <c r="T9" s="63">
        <v>0</v>
      </c>
      <c r="U9" s="63">
        <v>0</v>
      </c>
      <c r="V9" s="63">
        <v>700</v>
      </c>
      <c r="W9" s="63">
        <v>1600</v>
      </c>
      <c r="X9" s="63">
        <v>10400</v>
      </c>
      <c r="Y9" s="63">
        <v>15600</v>
      </c>
      <c r="Z9" s="63">
        <v>0</v>
      </c>
      <c r="AA9" s="63">
        <v>8000</v>
      </c>
      <c r="AB9" s="63">
        <v>6250</v>
      </c>
      <c r="AC9" s="63">
        <v>0</v>
      </c>
      <c r="AD9" s="63">
        <v>0</v>
      </c>
      <c r="AE9" s="63">
        <v>0</v>
      </c>
      <c r="AF9" s="63">
        <v>5000</v>
      </c>
      <c r="AG9" s="63">
        <v>5000</v>
      </c>
      <c r="AH9" s="63">
        <v>8600</v>
      </c>
      <c r="AI9" s="63">
        <v>0</v>
      </c>
      <c r="AJ9" s="63">
        <v>0</v>
      </c>
      <c r="AK9" s="63">
        <v>0</v>
      </c>
      <c r="AL9" s="63">
        <v>0</v>
      </c>
      <c r="AM9" s="63">
        <v>160000</v>
      </c>
      <c r="AN9" s="63">
        <v>6348.04</v>
      </c>
      <c r="AO9" s="63">
        <v>5353.2</v>
      </c>
      <c r="AP9" s="63">
        <v>0</v>
      </c>
      <c r="AQ9" s="63">
        <v>38760</v>
      </c>
      <c r="AR9" s="63">
        <v>0</v>
      </c>
      <c r="AS9" s="63">
        <v>29800</v>
      </c>
      <c r="AT9" s="63">
        <v>2880</v>
      </c>
      <c r="AU9" s="63">
        <v>0</v>
      </c>
      <c r="AV9" s="63">
        <v>2880</v>
      </c>
      <c r="AW9" s="63">
        <v>0</v>
      </c>
      <c r="AX9" s="63">
        <v>0</v>
      </c>
      <c r="AY9" s="63">
        <v>0</v>
      </c>
      <c r="AZ9" s="63"/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33750</v>
      </c>
      <c r="BY9" s="63">
        <v>0</v>
      </c>
      <c r="BZ9" s="63">
        <v>33750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  <c r="CZ9" s="63">
        <v>0</v>
      </c>
      <c r="DA9" s="63">
        <v>0</v>
      </c>
      <c r="DB9" s="63">
        <v>0</v>
      </c>
      <c r="DC9" s="63">
        <v>0</v>
      </c>
      <c r="DD9" s="63">
        <v>0</v>
      </c>
      <c r="DE9" s="63">
        <v>0</v>
      </c>
      <c r="DF9" s="77">
        <v>0</v>
      </c>
    </row>
    <row r="10" spans="1:110" ht="21.75" customHeight="1">
      <c r="A10" s="58" t="s">
        <v>70</v>
      </c>
      <c r="B10" s="58" t="s">
        <v>71</v>
      </c>
      <c r="C10" s="59">
        <f t="shared" si="0"/>
        <v>605113.24</v>
      </c>
      <c r="D10" s="60">
        <v>457402</v>
      </c>
      <c r="E10" s="61">
        <v>178440</v>
      </c>
      <c r="F10" s="62">
        <v>124092</v>
      </c>
      <c r="G10" s="62">
        <v>14870</v>
      </c>
      <c r="H10" s="62" t="s">
        <v>67</v>
      </c>
      <c r="I10" s="63">
        <v>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3">
        <v>140000</v>
      </c>
      <c r="R10" s="66">
        <v>147711.24</v>
      </c>
      <c r="S10" s="63">
        <v>10000</v>
      </c>
      <c r="T10" s="63">
        <v>0</v>
      </c>
      <c r="U10" s="63">
        <v>0</v>
      </c>
      <c r="V10" s="63">
        <v>700</v>
      </c>
      <c r="W10" s="63">
        <v>1600</v>
      </c>
      <c r="X10" s="63">
        <v>10400</v>
      </c>
      <c r="Y10" s="63">
        <v>15600</v>
      </c>
      <c r="Z10" s="63">
        <v>0</v>
      </c>
      <c r="AA10" s="63">
        <v>8000</v>
      </c>
      <c r="AB10" s="63">
        <v>6250</v>
      </c>
      <c r="AC10" s="63">
        <v>0</v>
      </c>
      <c r="AD10" s="63">
        <v>0</v>
      </c>
      <c r="AE10" s="63">
        <v>0</v>
      </c>
      <c r="AF10" s="63">
        <v>5000</v>
      </c>
      <c r="AG10" s="63">
        <v>5000</v>
      </c>
      <c r="AH10" s="63">
        <v>8600</v>
      </c>
      <c r="AI10" s="63">
        <v>0</v>
      </c>
      <c r="AJ10" s="63">
        <v>0</v>
      </c>
      <c r="AK10" s="63">
        <v>0</v>
      </c>
      <c r="AL10" s="63">
        <v>0</v>
      </c>
      <c r="AM10" s="63">
        <v>10000</v>
      </c>
      <c r="AN10" s="63">
        <v>6348.04</v>
      </c>
      <c r="AO10" s="63">
        <v>5353.2</v>
      </c>
      <c r="AP10" s="63">
        <v>0</v>
      </c>
      <c r="AQ10" s="63">
        <v>38760</v>
      </c>
      <c r="AR10" s="63">
        <v>0</v>
      </c>
      <c r="AS10" s="63">
        <v>16100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/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  <c r="CZ10" s="63">
        <v>0</v>
      </c>
      <c r="DA10" s="63">
        <v>0</v>
      </c>
      <c r="DB10" s="63">
        <v>0</v>
      </c>
      <c r="DC10" s="63">
        <v>0</v>
      </c>
      <c r="DD10" s="63">
        <v>0</v>
      </c>
      <c r="DE10" s="63">
        <v>0</v>
      </c>
      <c r="DF10" s="77">
        <v>0</v>
      </c>
    </row>
    <row r="11" spans="1:110" ht="21.75" customHeight="1">
      <c r="A11" s="58" t="s">
        <v>70</v>
      </c>
      <c r="B11" s="58" t="s">
        <v>72</v>
      </c>
      <c r="C11" s="59">
        <f t="shared" si="0"/>
        <v>183750</v>
      </c>
      <c r="D11" s="60">
        <v>0</v>
      </c>
      <c r="E11" s="61">
        <v>0</v>
      </c>
      <c r="F11" s="62">
        <v>0</v>
      </c>
      <c r="G11" s="62">
        <v>0</v>
      </c>
      <c r="H11" s="62" t="s">
        <v>67</v>
      </c>
      <c r="I11" s="63">
        <v>0</v>
      </c>
      <c r="J11" s="64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3">
        <v>0</v>
      </c>
      <c r="R11" s="66">
        <v>150000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150000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/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33750</v>
      </c>
      <c r="BY11" s="63">
        <v>0</v>
      </c>
      <c r="BZ11" s="63">
        <v>33750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  <c r="CZ11" s="63">
        <v>0</v>
      </c>
      <c r="DA11" s="63">
        <v>0</v>
      </c>
      <c r="DB11" s="63">
        <v>0</v>
      </c>
      <c r="DC11" s="63">
        <v>0</v>
      </c>
      <c r="DD11" s="63">
        <v>0</v>
      </c>
      <c r="DE11" s="63">
        <v>0</v>
      </c>
      <c r="DF11" s="77">
        <v>0</v>
      </c>
    </row>
    <row r="12" spans="1:110" ht="21.75" customHeight="1">
      <c r="A12" s="58" t="s">
        <v>70</v>
      </c>
      <c r="B12" s="58" t="s">
        <v>73</v>
      </c>
      <c r="C12" s="59">
        <f t="shared" si="0"/>
        <v>16580</v>
      </c>
      <c r="D12" s="60">
        <v>0</v>
      </c>
      <c r="E12" s="61">
        <v>0</v>
      </c>
      <c r="F12" s="62">
        <v>0</v>
      </c>
      <c r="G12" s="62">
        <v>0</v>
      </c>
      <c r="H12" s="62" t="s">
        <v>67</v>
      </c>
      <c r="I12" s="63">
        <v>0</v>
      </c>
      <c r="J12" s="64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3">
        <v>0</v>
      </c>
      <c r="R12" s="66">
        <v>13700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13700</v>
      </c>
      <c r="AT12" s="63">
        <v>2880</v>
      </c>
      <c r="AU12" s="63">
        <v>0</v>
      </c>
      <c r="AV12" s="63">
        <v>2880</v>
      </c>
      <c r="AW12" s="63">
        <v>0</v>
      </c>
      <c r="AX12" s="63">
        <v>0</v>
      </c>
      <c r="AY12" s="63">
        <v>0</v>
      </c>
      <c r="AZ12" s="63"/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  <c r="CZ12" s="63">
        <v>0</v>
      </c>
      <c r="DA12" s="63">
        <v>0</v>
      </c>
      <c r="DB12" s="63">
        <v>0</v>
      </c>
      <c r="DC12" s="63">
        <v>0</v>
      </c>
      <c r="DD12" s="63">
        <v>0</v>
      </c>
      <c r="DE12" s="63">
        <v>0</v>
      </c>
      <c r="DF12" s="77">
        <v>0</v>
      </c>
    </row>
    <row r="13" spans="1:110" ht="24.75" customHeight="1">
      <c r="A13" s="58" t="s">
        <v>70</v>
      </c>
      <c r="B13" s="58" t="s">
        <v>74</v>
      </c>
      <c r="C13" s="59">
        <f t="shared" si="0"/>
        <v>50784.32</v>
      </c>
      <c r="D13" s="60">
        <v>50784.32</v>
      </c>
      <c r="E13" s="61">
        <v>0</v>
      </c>
      <c r="F13" s="62">
        <v>0</v>
      </c>
      <c r="G13" s="62">
        <v>0</v>
      </c>
      <c r="H13" s="62" t="s">
        <v>67</v>
      </c>
      <c r="I13" s="63">
        <v>0</v>
      </c>
      <c r="J13" s="64">
        <v>50784.32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>
        <v>0</v>
      </c>
      <c r="R13" s="66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/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  <c r="CZ13" s="63">
        <v>0</v>
      </c>
      <c r="DA13" s="63">
        <v>0</v>
      </c>
      <c r="DB13" s="63">
        <v>0</v>
      </c>
      <c r="DC13" s="63">
        <v>0</v>
      </c>
      <c r="DD13" s="63">
        <v>0</v>
      </c>
      <c r="DE13" s="63">
        <v>0</v>
      </c>
      <c r="DF13" s="77">
        <v>0</v>
      </c>
    </row>
    <row r="14" spans="1:110" ht="21.75" customHeight="1">
      <c r="A14" s="58" t="s">
        <v>70</v>
      </c>
      <c r="B14" s="58" t="s">
        <v>75</v>
      </c>
      <c r="C14" s="59">
        <f t="shared" si="0"/>
        <v>26661.77</v>
      </c>
      <c r="D14" s="60">
        <v>26661.77</v>
      </c>
      <c r="E14" s="61">
        <v>0</v>
      </c>
      <c r="F14" s="62">
        <v>0</v>
      </c>
      <c r="G14" s="62">
        <v>0</v>
      </c>
      <c r="H14" s="62" t="s">
        <v>67</v>
      </c>
      <c r="I14" s="63">
        <v>0</v>
      </c>
      <c r="J14" s="64">
        <v>0</v>
      </c>
      <c r="K14" s="62">
        <v>0</v>
      </c>
      <c r="L14" s="62">
        <v>26661.77</v>
      </c>
      <c r="M14" s="62">
        <v>0</v>
      </c>
      <c r="N14" s="62">
        <v>0</v>
      </c>
      <c r="O14" s="62">
        <v>0</v>
      </c>
      <c r="P14" s="62">
        <v>0</v>
      </c>
      <c r="Q14" s="63">
        <v>0</v>
      </c>
      <c r="R14" s="66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/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3">
        <v>0</v>
      </c>
      <c r="DA14" s="63">
        <v>0</v>
      </c>
      <c r="DB14" s="63">
        <v>0</v>
      </c>
      <c r="DC14" s="63">
        <v>0</v>
      </c>
      <c r="DD14" s="63">
        <v>0</v>
      </c>
      <c r="DE14" s="63">
        <v>0</v>
      </c>
      <c r="DF14" s="77">
        <v>0</v>
      </c>
    </row>
    <row r="15" spans="1:110" ht="21.75" customHeight="1">
      <c r="A15" s="58" t="s">
        <v>70</v>
      </c>
      <c r="B15" s="58" t="s">
        <v>76</v>
      </c>
      <c r="C15" s="59">
        <f t="shared" si="0"/>
        <v>38088.24</v>
      </c>
      <c r="D15" s="60">
        <v>38088.24</v>
      </c>
      <c r="E15" s="61">
        <v>0</v>
      </c>
      <c r="F15" s="62">
        <v>0</v>
      </c>
      <c r="G15" s="62">
        <v>0</v>
      </c>
      <c r="H15" s="62" t="s">
        <v>67</v>
      </c>
      <c r="I15" s="63">
        <v>0</v>
      </c>
      <c r="J15" s="64">
        <v>0</v>
      </c>
      <c r="K15" s="62">
        <v>0</v>
      </c>
      <c r="L15" s="62">
        <v>0</v>
      </c>
      <c r="M15" s="62">
        <v>0</v>
      </c>
      <c r="N15" s="62">
        <v>0</v>
      </c>
      <c r="O15" s="62">
        <v>38088.24</v>
      </c>
      <c r="P15" s="62">
        <v>0</v>
      </c>
      <c r="Q15" s="63">
        <v>0</v>
      </c>
      <c r="R15" s="66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/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  <c r="CZ15" s="63">
        <v>0</v>
      </c>
      <c r="DA15" s="63">
        <v>0</v>
      </c>
      <c r="DB15" s="63">
        <v>0</v>
      </c>
      <c r="DC15" s="63">
        <v>0</v>
      </c>
      <c r="DD15" s="63">
        <v>0</v>
      </c>
      <c r="DE15" s="63">
        <v>0</v>
      </c>
      <c r="DF15" s="77">
        <v>0</v>
      </c>
    </row>
  </sheetData>
  <sheetProtection/>
  <mergeCells count="122">
    <mergeCell ref="A2:DF2"/>
    <mergeCell ref="A4:B4"/>
    <mergeCell ref="D4:Q4"/>
    <mergeCell ref="R4:AS4"/>
    <mergeCell ref="AT4:BE4"/>
    <mergeCell ref="BF4:BJ4"/>
    <mergeCell ref="BK4:BW4"/>
    <mergeCell ref="BX4:CO4"/>
    <mergeCell ref="CP4:CR4"/>
    <mergeCell ref="CS4:CX4"/>
    <mergeCell ref="CY4:DA4"/>
    <mergeCell ref="DB4:DF4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16015625" style="0" customWidth="1"/>
    <col min="4" max="4" width="52.33203125" style="0" customWidth="1"/>
    <col min="5" max="8" width="25.33203125" style="0" customWidth="1"/>
  </cols>
  <sheetData>
    <row r="1" spans="1:8" ht="19.5" customHeight="1">
      <c r="A1" s="18"/>
      <c r="B1" s="18"/>
      <c r="C1" s="18"/>
      <c r="D1" s="19"/>
      <c r="E1" s="18"/>
      <c r="F1" s="18"/>
      <c r="G1" s="18"/>
      <c r="H1" s="20" t="s">
        <v>260</v>
      </c>
    </row>
    <row r="2" spans="1:8" ht="19.5" customHeight="1">
      <c r="A2" s="9" t="s">
        <v>261</v>
      </c>
      <c r="B2" s="9"/>
      <c r="C2" s="9"/>
      <c r="D2" s="9"/>
      <c r="E2" s="9"/>
      <c r="F2" s="9"/>
      <c r="G2" s="9"/>
      <c r="H2" s="9"/>
    </row>
    <row r="3" spans="1:8" ht="19.5" customHeight="1">
      <c r="A3" s="44"/>
      <c r="B3" s="44"/>
      <c r="C3" s="44"/>
      <c r="D3" s="44"/>
      <c r="E3" s="21"/>
      <c r="F3" s="21"/>
      <c r="G3" s="21"/>
      <c r="H3" s="11" t="s">
        <v>2</v>
      </c>
    </row>
    <row r="4" spans="1:8" ht="19.5" customHeight="1">
      <c r="A4" s="27" t="s">
        <v>262</v>
      </c>
      <c r="B4" s="28"/>
      <c r="C4" s="28"/>
      <c r="D4" s="29"/>
      <c r="E4" s="48" t="s">
        <v>80</v>
      </c>
      <c r="F4" s="22"/>
      <c r="G4" s="22"/>
      <c r="H4" s="22"/>
    </row>
    <row r="5" spans="1:8" ht="19.5" customHeight="1">
      <c r="A5" s="49" t="s">
        <v>133</v>
      </c>
      <c r="B5" s="50"/>
      <c r="C5" s="51" t="s">
        <v>65</v>
      </c>
      <c r="D5" s="52" t="s">
        <v>134</v>
      </c>
      <c r="E5" s="22" t="s">
        <v>54</v>
      </c>
      <c r="F5" s="23" t="s">
        <v>263</v>
      </c>
      <c r="G5" s="53" t="s">
        <v>264</v>
      </c>
      <c r="H5" s="53" t="s">
        <v>170</v>
      </c>
    </row>
    <row r="6" spans="1:8" ht="19.5" customHeight="1">
      <c r="A6" s="54" t="s">
        <v>137</v>
      </c>
      <c r="B6" s="54" t="s">
        <v>138</v>
      </c>
      <c r="C6" s="32"/>
      <c r="D6" s="31"/>
      <c r="E6" s="31"/>
      <c r="F6" s="24"/>
      <c r="G6" s="34"/>
      <c r="H6" s="34"/>
    </row>
    <row r="7" spans="1:8" ht="19.5" customHeight="1">
      <c r="A7" s="35" t="s">
        <v>67</v>
      </c>
      <c r="B7" s="35" t="s">
        <v>67</v>
      </c>
      <c r="C7" s="35" t="s">
        <v>67</v>
      </c>
      <c r="D7" s="36" t="s">
        <v>54</v>
      </c>
      <c r="E7" s="16">
        <v>737227.57</v>
      </c>
      <c r="F7" s="16">
        <v>572936.33</v>
      </c>
      <c r="G7" s="16">
        <v>161411.24</v>
      </c>
      <c r="H7" s="16">
        <v>2880</v>
      </c>
    </row>
    <row r="8" spans="1:8" ht="19.5" customHeight="1">
      <c r="A8" s="35" t="s">
        <v>67</v>
      </c>
      <c r="B8" s="35" t="s">
        <v>67</v>
      </c>
      <c r="C8" s="35" t="s">
        <v>67</v>
      </c>
      <c r="D8" s="36" t="s">
        <v>68</v>
      </c>
      <c r="E8" s="16">
        <v>737227.57</v>
      </c>
      <c r="F8" s="16">
        <v>572936.33</v>
      </c>
      <c r="G8" s="16">
        <v>161411.24</v>
      </c>
      <c r="H8" s="16">
        <v>2880</v>
      </c>
    </row>
    <row r="9" spans="1:8" ht="19.5" customHeight="1">
      <c r="A9" s="35" t="s">
        <v>67</v>
      </c>
      <c r="B9" s="35" t="s">
        <v>67</v>
      </c>
      <c r="C9" s="35" t="s">
        <v>67</v>
      </c>
      <c r="D9" s="36" t="s">
        <v>69</v>
      </c>
      <c r="E9" s="16">
        <v>737227.57</v>
      </c>
      <c r="F9" s="16">
        <v>572936.33</v>
      </c>
      <c r="G9" s="16">
        <v>161411.24</v>
      </c>
      <c r="H9" s="16">
        <v>2880</v>
      </c>
    </row>
    <row r="10" spans="1:8" ht="19.5" customHeight="1">
      <c r="A10" s="35" t="s">
        <v>67</v>
      </c>
      <c r="B10" s="35" t="s">
        <v>67</v>
      </c>
      <c r="C10" s="35" t="s">
        <v>67</v>
      </c>
      <c r="D10" s="36" t="s">
        <v>265</v>
      </c>
      <c r="E10" s="16">
        <v>572936.33</v>
      </c>
      <c r="F10" s="16">
        <v>572936.33</v>
      </c>
      <c r="G10" s="16">
        <v>0</v>
      </c>
      <c r="H10" s="16">
        <v>0</v>
      </c>
    </row>
    <row r="11" spans="1:8" ht="19.5" customHeight="1">
      <c r="A11" s="35" t="s">
        <v>266</v>
      </c>
      <c r="B11" s="35" t="s">
        <v>148</v>
      </c>
      <c r="C11" s="35" t="s">
        <v>70</v>
      </c>
      <c r="D11" s="36" t="s">
        <v>267</v>
      </c>
      <c r="E11" s="16">
        <v>178440</v>
      </c>
      <c r="F11" s="16">
        <v>178440</v>
      </c>
      <c r="G11" s="16">
        <v>0</v>
      </c>
      <c r="H11" s="16">
        <v>0</v>
      </c>
    </row>
    <row r="12" spans="1:8" ht="19.5" customHeight="1">
      <c r="A12" s="35" t="s">
        <v>266</v>
      </c>
      <c r="B12" s="35" t="s">
        <v>144</v>
      </c>
      <c r="C12" s="35" t="s">
        <v>70</v>
      </c>
      <c r="D12" s="36" t="s">
        <v>268</v>
      </c>
      <c r="E12" s="16">
        <v>124092</v>
      </c>
      <c r="F12" s="16">
        <v>124092</v>
      </c>
      <c r="G12" s="16">
        <v>0</v>
      </c>
      <c r="H12" s="16">
        <v>0</v>
      </c>
    </row>
    <row r="13" spans="1:8" ht="19.5" customHeight="1">
      <c r="A13" s="35" t="s">
        <v>266</v>
      </c>
      <c r="B13" s="35" t="s">
        <v>146</v>
      </c>
      <c r="C13" s="35" t="s">
        <v>70</v>
      </c>
      <c r="D13" s="36" t="s">
        <v>269</v>
      </c>
      <c r="E13" s="16">
        <v>14870</v>
      </c>
      <c r="F13" s="16">
        <v>14870</v>
      </c>
      <c r="G13" s="16">
        <v>0</v>
      </c>
      <c r="H13" s="16">
        <v>0</v>
      </c>
    </row>
    <row r="14" spans="1:8" ht="19.5" customHeight="1">
      <c r="A14" s="35" t="s">
        <v>266</v>
      </c>
      <c r="B14" s="35" t="s">
        <v>270</v>
      </c>
      <c r="C14" s="35" t="s">
        <v>70</v>
      </c>
      <c r="D14" s="36" t="s">
        <v>271</v>
      </c>
      <c r="E14" s="16">
        <v>50784.32</v>
      </c>
      <c r="F14" s="16">
        <v>50784.32</v>
      </c>
      <c r="G14" s="16">
        <v>0</v>
      </c>
      <c r="H14" s="16">
        <v>0</v>
      </c>
    </row>
    <row r="15" spans="1:8" ht="19.5" customHeight="1">
      <c r="A15" s="35" t="s">
        <v>266</v>
      </c>
      <c r="B15" s="35" t="s">
        <v>272</v>
      </c>
      <c r="C15" s="35" t="s">
        <v>70</v>
      </c>
      <c r="D15" s="36" t="s">
        <v>273</v>
      </c>
      <c r="E15" s="16">
        <v>26661.77</v>
      </c>
      <c r="F15" s="16">
        <v>26661.77</v>
      </c>
      <c r="G15" s="16">
        <v>0</v>
      </c>
      <c r="H15" s="16">
        <v>0</v>
      </c>
    </row>
    <row r="16" spans="1:8" ht="19.5" customHeight="1">
      <c r="A16" s="35" t="s">
        <v>266</v>
      </c>
      <c r="B16" s="35" t="s">
        <v>274</v>
      </c>
      <c r="C16" s="35" t="s">
        <v>70</v>
      </c>
      <c r="D16" s="36" t="s">
        <v>147</v>
      </c>
      <c r="E16" s="16">
        <v>38088.24</v>
      </c>
      <c r="F16" s="16">
        <v>38088.24</v>
      </c>
      <c r="G16" s="16">
        <v>0</v>
      </c>
      <c r="H16" s="16">
        <v>0</v>
      </c>
    </row>
    <row r="17" spans="1:8" ht="19.5" customHeight="1">
      <c r="A17" s="35" t="s">
        <v>266</v>
      </c>
      <c r="B17" s="35" t="s">
        <v>142</v>
      </c>
      <c r="C17" s="35" t="s">
        <v>70</v>
      </c>
      <c r="D17" s="36" t="s">
        <v>143</v>
      </c>
      <c r="E17" s="16">
        <v>140000</v>
      </c>
      <c r="F17" s="16">
        <v>140000</v>
      </c>
      <c r="G17" s="16">
        <v>0</v>
      </c>
      <c r="H17" s="16">
        <v>0</v>
      </c>
    </row>
    <row r="18" spans="1:8" ht="19.5" customHeight="1">
      <c r="A18" s="35" t="s">
        <v>67</v>
      </c>
      <c r="B18" s="35" t="s">
        <v>67</v>
      </c>
      <c r="C18" s="35" t="s">
        <v>67</v>
      </c>
      <c r="D18" s="36" t="s">
        <v>275</v>
      </c>
      <c r="E18" s="16">
        <v>161411.24</v>
      </c>
      <c r="F18" s="16">
        <v>0</v>
      </c>
      <c r="G18" s="16">
        <v>161411.24</v>
      </c>
      <c r="H18" s="16">
        <v>0</v>
      </c>
    </row>
    <row r="19" spans="1:8" ht="19.5" customHeight="1">
      <c r="A19" s="35" t="s">
        <v>276</v>
      </c>
      <c r="B19" s="35" t="s">
        <v>148</v>
      </c>
      <c r="C19" s="35" t="s">
        <v>70</v>
      </c>
      <c r="D19" s="36" t="s">
        <v>277</v>
      </c>
      <c r="E19" s="16">
        <v>10000</v>
      </c>
      <c r="F19" s="16">
        <v>0</v>
      </c>
      <c r="G19" s="16">
        <v>10000</v>
      </c>
      <c r="H19" s="16">
        <v>0</v>
      </c>
    </row>
    <row r="20" spans="1:8" ht="19.5" customHeight="1">
      <c r="A20" s="35" t="s">
        <v>276</v>
      </c>
      <c r="B20" s="35" t="s">
        <v>278</v>
      </c>
      <c r="C20" s="35" t="s">
        <v>70</v>
      </c>
      <c r="D20" s="36" t="s">
        <v>279</v>
      </c>
      <c r="E20" s="16">
        <v>700</v>
      </c>
      <c r="F20" s="16">
        <v>0</v>
      </c>
      <c r="G20" s="16">
        <v>700</v>
      </c>
      <c r="H20" s="16">
        <v>0</v>
      </c>
    </row>
    <row r="21" spans="1:8" ht="19.5" customHeight="1">
      <c r="A21" s="35" t="s">
        <v>276</v>
      </c>
      <c r="B21" s="35" t="s">
        <v>152</v>
      </c>
      <c r="C21" s="35" t="s">
        <v>70</v>
      </c>
      <c r="D21" s="36" t="s">
        <v>280</v>
      </c>
      <c r="E21" s="16">
        <v>1600</v>
      </c>
      <c r="F21" s="16">
        <v>0</v>
      </c>
      <c r="G21" s="16">
        <v>1600</v>
      </c>
      <c r="H21" s="16">
        <v>0</v>
      </c>
    </row>
    <row r="22" spans="1:8" ht="19.5" customHeight="1">
      <c r="A22" s="35" t="s">
        <v>276</v>
      </c>
      <c r="B22" s="35" t="s">
        <v>157</v>
      </c>
      <c r="C22" s="35" t="s">
        <v>70</v>
      </c>
      <c r="D22" s="36" t="s">
        <v>281</v>
      </c>
      <c r="E22" s="16">
        <v>10400</v>
      </c>
      <c r="F22" s="16">
        <v>0</v>
      </c>
      <c r="G22" s="16">
        <v>10400</v>
      </c>
      <c r="H22" s="16">
        <v>0</v>
      </c>
    </row>
    <row r="23" spans="1:8" ht="19.5" customHeight="1">
      <c r="A23" s="35" t="s">
        <v>276</v>
      </c>
      <c r="B23" s="35" t="s">
        <v>282</v>
      </c>
      <c r="C23" s="35" t="s">
        <v>70</v>
      </c>
      <c r="D23" s="36" t="s">
        <v>283</v>
      </c>
      <c r="E23" s="16">
        <v>15600</v>
      </c>
      <c r="F23" s="16">
        <v>0</v>
      </c>
      <c r="G23" s="16">
        <v>15600</v>
      </c>
      <c r="H23" s="16">
        <v>0</v>
      </c>
    </row>
    <row r="24" spans="1:8" ht="19.5" customHeight="1">
      <c r="A24" s="35" t="s">
        <v>276</v>
      </c>
      <c r="B24" s="35" t="s">
        <v>284</v>
      </c>
      <c r="C24" s="35" t="s">
        <v>70</v>
      </c>
      <c r="D24" s="36" t="s">
        <v>285</v>
      </c>
      <c r="E24" s="16">
        <v>8000</v>
      </c>
      <c r="F24" s="16">
        <v>0</v>
      </c>
      <c r="G24" s="16">
        <v>8000</v>
      </c>
      <c r="H24" s="16">
        <v>0</v>
      </c>
    </row>
    <row r="25" spans="1:8" ht="19.5" customHeight="1">
      <c r="A25" s="35" t="s">
        <v>276</v>
      </c>
      <c r="B25" s="35" t="s">
        <v>286</v>
      </c>
      <c r="C25" s="35" t="s">
        <v>70</v>
      </c>
      <c r="D25" s="36" t="s">
        <v>287</v>
      </c>
      <c r="E25" s="16">
        <v>6250</v>
      </c>
      <c r="F25" s="16">
        <v>0</v>
      </c>
      <c r="G25" s="16">
        <v>6250</v>
      </c>
      <c r="H25" s="16">
        <v>0</v>
      </c>
    </row>
    <row r="26" spans="1:8" ht="19.5" customHeight="1">
      <c r="A26" s="35" t="s">
        <v>276</v>
      </c>
      <c r="B26" s="35" t="s">
        <v>288</v>
      </c>
      <c r="C26" s="35" t="s">
        <v>70</v>
      </c>
      <c r="D26" s="36" t="s">
        <v>154</v>
      </c>
      <c r="E26" s="16">
        <v>5000</v>
      </c>
      <c r="F26" s="16">
        <v>0</v>
      </c>
      <c r="G26" s="16">
        <v>5000</v>
      </c>
      <c r="H26" s="16">
        <v>0</v>
      </c>
    </row>
    <row r="27" spans="1:8" ht="19.5" customHeight="1">
      <c r="A27" s="35" t="s">
        <v>276</v>
      </c>
      <c r="B27" s="35" t="s">
        <v>289</v>
      </c>
      <c r="C27" s="35" t="s">
        <v>70</v>
      </c>
      <c r="D27" s="36" t="s">
        <v>159</v>
      </c>
      <c r="E27" s="16">
        <v>5000</v>
      </c>
      <c r="F27" s="16">
        <v>0</v>
      </c>
      <c r="G27" s="16">
        <v>5000</v>
      </c>
      <c r="H27" s="16">
        <v>0</v>
      </c>
    </row>
    <row r="28" spans="1:8" ht="19.5" customHeight="1">
      <c r="A28" s="35" t="s">
        <v>276</v>
      </c>
      <c r="B28" s="35" t="s">
        <v>290</v>
      </c>
      <c r="C28" s="35" t="s">
        <v>70</v>
      </c>
      <c r="D28" s="36" t="s">
        <v>158</v>
      </c>
      <c r="E28" s="16">
        <v>8600</v>
      </c>
      <c r="F28" s="16">
        <v>0</v>
      </c>
      <c r="G28" s="16">
        <v>8600</v>
      </c>
      <c r="H28" s="16">
        <v>0</v>
      </c>
    </row>
    <row r="29" spans="1:8" ht="19.5" customHeight="1">
      <c r="A29" s="35" t="s">
        <v>276</v>
      </c>
      <c r="B29" s="35" t="s">
        <v>291</v>
      </c>
      <c r="C29" s="35" t="s">
        <v>70</v>
      </c>
      <c r="D29" s="36" t="s">
        <v>153</v>
      </c>
      <c r="E29" s="16">
        <v>10000</v>
      </c>
      <c r="F29" s="16">
        <v>0</v>
      </c>
      <c r="G29" s="16">
        <v>10000</v>
      </c>
      <c r="H29" s="16">
        <v>0</v>
      </c>
    </row>
    <row r="30" spans="1:8" ht="19.5" customHeight="1">
      <c r="A30" s="35" t="s">
        <v>276</v>
      </c>
      <c r="B30" s="35" t="s">
        <v>292</v>
      </c>
      <c r="C30" s="35" t="s">
        <v>70</v>
      </c>
      <c r="D30" s="36" t="s">
        <v>293</v>
      </c>
      <c r="E30" s="16">
        <v>6348.04</v>
      </c>
      <c r="F30" s="16">
        <v>0</v>
      </c>
      <c r="G30" s="16">
        <v>6348.04</v>
      </c>
      <c r="H30" s="16">
        <v>0</v>
      </c>
    </row>
    <row r="31" spans="1:8" ht="19.5" customHeight="1">
      <c r="A31" s="35" t="s">
        <v>276</v>
      </c>
      <c r="B31" s="35" t="s">
        <v>294</v>
      </c>
      <c r="C31" s="35" t="s">
        <v>70</v>
      </c>
      <c r="D31" s="36" t="s">
        <v>295</v>
      </c>
      <c r="E31" s="16">
        <v>5353.2</v>
      </c>
      <c r="F31" s="16">
        <v>0</v>
      </c>
      <c r="G31" s="16">
        <v>5353.2</v>
      </c>
      <c r="H31" s="16">
        <v>0</v>
      </c>
    </row>
    <row r="32" spans="1:8" ht="19.5" customHeight="1">
      <c r="A32" s="35" t="s">
        <v>276</v>
      </c>
      <c r="B32" s="35" t="s">
        <v>296</v>
      </c>
      <c r="C32" s="35" t="s">
        <v>70</v>
      </c>
      <c r="D32" s="36" t="s">
        <v>297</v>
      </c>
      <c r="E32" s="16">
        <v>38760</v>
      </c>
      <c r="F32" s="16">
        <v>0</v>
      </c>
      <c r="G32" s="16">
        <v>38760</v>
      </c>
      <c r="H32" s="16">
        <v>0</v>
      </c>
    </row>
    <row r="33" spans="1:8" ht="19.5" customHeight="1">
      <c r="A33" s="35" t="s">
        <v>276</v>
      </c>
      <c r="B33" s="35" t="s">
        <v>142</v>
      </c>
      <c r="C33" s="35" t="s">
        <v>70</v>
      </c>
      <c r="D33" s="36" t="s">
        <v>155</v>
      </c>
      <c r="E33" s="16">
        <v>29800</v>
      </c>
      <c r="F33" s="16">
        <v>0</v>
      </c>
      <c r="G33" s="16">
        <v>29800</v>
      </c>
      <c r="H33" s="16">
        <v>0</v>
      </c>
    </row>
    <row r="34" spans="1:8" ht="19.5" customHeight="1">
      <c r="A34" s="35" t="s">
        <v>67</v>
      </c>
      <c r="B34" s="35" t="s">
        <v>67</v>
      </c>
      <c r="C34" s="35" t="s">
        <v>67</v>
      </c>
      <c r="D34" s="36" t="s">
        <v>163</v>
      </c>
      <c r="E34" s="16">
        <v>2880</v>
      </c>
      <c r="F34" s="16">
        <v>0</v>
      </c>
      <c r="G34" s="16">
        <v>0</v>
      </c>
      <c r="H34" s="16">
        <v>2880</v>
      </c>
    </row>
    <row r="35" spans="1:8" ht="19.5" customHeight="1">
      <c r="A35" s="35" t="s">
        <v>298</v>
      </c>
      <c r="B35" s="35" t="s">
        <v>144</v>
      </c>
      <c r="C35" s="35" t="s">
        <v>70</v>
      </c>
      <c r="D35" s="36" t="s">
        <v>299</v>
      </c>
      <c r="E35" s="16">
        <v>2880</v>
      </c>
      <c r="F35" s="16">
        <v>0</v>
      </c>
      <c r="G35" s="16">
        <v>0</v>
      </c>
      <c r="H35" s="16">
        <v>2880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showZeros="0" workbookViewId="0" topLeftCell="A1">
      <selection activeCell="B16" sqref="B16"/>
    </sheetView>
  </sheetViews>
  <sheetFormatPr defaultColWidth="9.33203125" defaultRowHeight="11.25"/>
  <cols>
    <col min="1" max="1" width="16.66015625" style="0" customWidth="1"/>
    <col min="2" max="2" width="112.5" style="0" customWidth="1"/>
    <col min="3" max="3" width="27.16015625" style="0" customWidth="1"/>
    <col min="4" max="240" width="8" style="0" customWidth="1"/>
  </cols>
  <sheetData>
    <row r="1" spans="1:3" ht="19.5" customHeight="1">
      <c r="A1" s="7"/>
      <c r="B1" s="7"/>
      <c r="C1" s="8" t="s">
        <v>300</v>
      </c>
    </row>
    <row r="2" spans="1:3" ht="19.5" customHeight="1">
      <c r="A2" s="9" t="s">
        <v>301</v>
      </c>
      <c r="B2" s="9"/>
      <c r="C2" s="9"/>
    </row>
    <row r="3" spans="1:3" ht="19.5" customHeight="1">
      <c r="A3" s="44"/>
      <c r="B3" s="44"/>
      <c r="C3" s="11" t="s">
        <v>2</v>
      </c>
    </row>
    <row r="4" spans="1:3" ht="19.5" customHeight="1">
      <c r="A4" s="45" t="s">
        <v>302</v>
      </c>
      <c r="B4" s="46"/>
      <c r="C4" s="12" t="s">
        <v>303</v>
      </c>
    </row>
    <row r="5" spans="1:3" ht="19.5" customHeight="1">
      <c r="A5" s="13" t="s">
        <v>65</v>
      </c>
      <c r="B5" s="14" t="s">
        <v>304</v>
      </c>
      <c r="C5" s="12"/>
    </row>
    <row r="6" spans="1:3" ht="19.5" customHeight="1">
      <c r="A6" s="15" t="s">
        <v>67</v>
      </c>
      <c r="B6" s="15" t="s">
        <v>54</v>
      </c>
      <c r="C6" s="16">
        <v>183750</v>
      </c>
    </row>
    <row r="7" spans="1:3" ht="19.5" customHeight="1">
      <c r="A7" s="15" t="s">
        <v>67</v>
      </c>
      <c r="B7" s="15" t="s">
        <v>68</v>
      </c>
      <c r="C7" s="16">
        <v>183750</v>
      </c>
    </row>
    <row r="8" spans="1:3" ht="19.5" customHeight="1">
      <c r="A8" s="15" t="s">
        <v>67</v>
      </c>
      <c r="B8" s="15" t="s">
        <v>69</v>
      </c>
      <c r="C8" s="16">
        <v>183750</v>
      </c>
    </row>
    <row r="9" spans="1:3" ht="19.5" customHeight="1">
      <c r="A9" s="15" t="s">
        <v>67</v>
      </c>
      <c r="B9" s="15" t="s">
        <v>72</v>
      </c>
      <c r="C9" s="16">
        <v>183750</v>
      </c>
    </row>
    <row r="10" spans="1:3" ht="19.5" customHeight="1">
      <c r="A10" s="15" t="s">
        <v>70</v>
      </c>
      <c r="B10" s="47" t="s">
        <v>305</v>
      </c>
      <c r="C10" s="16">
        <v>33750</v>
      </c>
    </row>
    <row r="11" spans="1:3" ht="19.5" customHeight="1">
      <c r="A11" s="15" t="s">
        <v>70</v>
      </c>
      <c r="B11" s="15" t="s">
        <v>306</v>
      </c>
      <c r="C11" s="16">
        <v>150000</v>
      </c>
    </row>
  </sheetData>
  <sheetProtection/>
  <mergeCells count="3">
    <mergeCell ref="A2:C2"/>
    <mergeCell ref="A4:B4"/>
    <mergeCell ref="C4:C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8"/>
      <c r="B1" s="18"/>
      <c r="C1" s="18"/>
      <c r="D1" s="18"/>
      <c r="E1" s="19"/>
      <c r="F1" s="18"/>
      <c r="G1" s="18"/>
      <c r="H1" s="20" t="s">
        <v>307</v>
      </c>
    </row>
    <row r="2" spans="1:8" ht="19.5" customHeight="1">
      <c r="A2" s="9" t="s">
        <v>308</v>
      </c>
      <c r="B2" s="9"/>
      <c r="C2" s="9"/>
      <c r="D2" s="9"/>
      <c r="E2" s="9"/>
      <c r="F2" s="9"/>
      <c r="G2" s="9"/>
      <c r="H2" s="9"/>
    </row>
    <row r="3" spans="1:8" ht="19.5" customHeight="1">
      <c r="A3" s="10"/>
      <c r="B3" s="21"/>
      <c r="C3" s="21"/>
      <c r="D3" s="21"/>
      <c r="E3" s="21"/>
      <c r="F3" s="21"/>
      <c r="G3" s="21"/>
      <c r="H3" s="11" t="s">
        <v>2</v>
      </c>
    </row>
    <row r="4" spans="1:8" ht="19.5" customHeight="1">
      <c r="A4" s="22" t="s">
        <v>309</v>
      </c>
      <c r="B4" s="22" t="s">
        <v>310</v>
      </c>
      <c r="C4" s="23" t="s">
        <v>311</v>
      </c>
      <c r="D4" s="23"/>
      <c r="E4" s="24"/>
      <c r="F4" s="24"/>
      <c r="G4" s="24"/>
      <c r="H4" s="23"/>
    </row>
    <row r="5" spans="1:8" ht="19.5" customHeight="1">
      <c r="A5" s="22"/>
      <c r="B5" s="22"/>
      <c r="C5" s="25" t="s">
        <v>54</v>
      </c>
      <c r="D5" s="26" t="s">
        <v>201</v>
      </c>
      <c r="E5" s="27" t="s">
        <v>312</v>
      </c>
      <c r="F5" s="28"/>
      <c r="G5" s="29"/>
      <c r="H5" s="30" t="s">
        <v>206</v>
      </c>
    </row>
    <row r="6" spans="1:8" ht="19.5" customHeight="1">
      <c r="A6" s="31"/>
      <c r="B6" s="31"/>
      <c r="C6" s="32"/>
      <c r="D6" s="31"/>
      <c r="E6" s="33" t="s">
        <v>139</v>
      </c>
      <c r="F6" s="33" t="s">
        <v>313</v>
      </c>
      <c r="G6" s="33" t="s">
        <v>314</v>
      </c>
      <c r="H6" s="34"/>
    </row>
    <row r="7" spans="1:8" ht="19.5" customHeight="1">
      <c r="A7" s="35" t="s">
        <v>67</v>
      </c>
      <c r="B7" s="36" t="s">
        <v>54</v>
      </c>
      <c r="C7" s="37">
        <f>SUM(D7,F7:H7)</f>
        <v>8600</v>
      </c>
      <c r="D7" s="38">
        <v>0</v>
      </c>
      <c r="E7" s="39">
        <f>SUM(F7:G7)</f>
        <v>0</v>
      </c>
      <c r="F7" s="40">
        <v>0</v>
      </c>
      <c r="G7" s="41">
        <v>0</v>
      </c>
      <c r="H7" s="42">
        <v>8600</v>
      </c>
    </row>
    <row r="8" spans="1:8" ht="19.5" customHeight="1">
      <c r="A8" s="35" t="s">
        <v>70</v>
      </c>
      <c r="B8" s="36" t="s">
        <v>68</v>
      </c>
      <c r="C8" s="37">
        <f>SUM(D8,F8:H8)</f>
        <v>8600</v>
      </c>
      <c r="D8" s="38">
        <v>0</v>
      </c>
      <c r="E8" s="39">
        <f>SUM(F8:G8)</f>
        <v>0</v>
      </c>
      <c r="F8" s="40">
        <v>0</v>
      </c>
      <c r="G8" s="41">
        <v>0</v>
      </c>
      <c r="H8" s="42">
        <v>8600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姐是限量版滴</cp:lastModifiedBy>
  <dcterms:created xsi:type="dcterms:W3CDTF">2021-03-17T02:16:47Z</dcterms:created>
  <dcterms:modified xsi:type="dcterms:W3CDTF">2022-05-17T07:50:15Z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C29F6176F015475EBE6E0F5DD347058C</vt:lpwstr>
  </property>
  <property fmtid="{D5CDD505-2E9C-101B-9397-08002B2CF9AE}" pid="4" name="KSOProductBuildV">
    <vt:lpwstr>2052-11.1.0.11636</vt:lpwstr>
  </property>
</Properties>
</file>